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\Desktop\"/>
    </mc:Choice>
  </mc:AlternateContent>
  <xr:revisionPtr revIDLastSave="0" documentId="8_{9A6C77C2-9ADA-4391-AA1B-7F6D13144F1C}" xr6:coauthVersionLast="47" xr6:coauthVersionMax="47" xr10:uidLastSave="{00000000-0000-0000-0000-000000000000}"/>
  <bookViews>
    <workbookView xWindow="-120" yWindow="-120" windowWidth="29040" windowHeight="15720" tabRatio="847" xr2:uid="{00000000-000D-0000-FFFF-FFFF00000000}"/>
  </bookViews>
  <sheets>
    <sheet name="Lõunasöök 49.nädal" sheetId="6" r:id="rId1"/>
    <sheet name="Lõunasöök 50.nädal" sheetId="18" r:id="rId2"/>
    <sheet name="Lõunasöök 51.nädal JÕULUD " sheetId="19" r:id="rId3"/>
    <sheet name="Lõunasöök 02.nädal " sheetId="20" r:id="rId4"/>
    <sheet name="Lõunasöök 03.nädal" sheetId="34" r:id="rId5"/>
    <sheet name="Lõunasöök 04.nädal" sheetId="35" r:id="rId6"/>
    <sheet name="Lõunasöök 05.nädal" sheetId="36" r:id="rId7"/>
    <sheet name="Lõunasöök 06.nädal" sheetId="37" r:id="rId8"/>
    <sheet name="Kontrolltabel" sheetId="50" r:id="rId9"/>
  </sheets>
  <definedNames>
    <definedName name="_xlnm.Print_Area" localSheetId="8">Kontrolltabel!$A$1:$L$96</definedName>
    <definedName name="_xlnm.Print_Area" localSheetId="3">'Lõunasöök 02.nädal '!$A$1:$H$84</definedName>
    <definedName name="_xlnm.Print_Area" localSheetId="0">'Lõunasöök 49.nädal'!$A$1:$H$85</definedName>
    <definedName name="_xlnm.Print_Area" localSheetId="1">'Lõunasöök 50.nädal'!$A$1:$H$82</definedName>
    <definedName name="_xlnm.Print_Area" localSheetId="2">'Lõunasöök 51.nädal JÕULUD '!$A$1:$H$84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37" l="1"/>
  <c r="G80" i="37"/>
  <c r="H80" i="37"/>
  <c r="E80" i="37"/>
  <c r="F64" i="37"/>
  <c r="G64" i="37"/>
  <c r="H64" i="37"/>
  <c r="E64" i="37"/>
  <c r="F50" i="37"/>
  <c r="G50" i="37"/>
  <c r="H50" i="37"/>
  <c r="E50" i="37"/>
  <c r="F34" i="37"/>
  <c r="G34" i="37"/>
  <c r="H34" i="37"/>
  <c r="E34" i="37"/>
  <c r="F24" i="37"/>
  <c r="G24" i="37"/>
  <c r="H24" i="37"/>
  <c r="E24" i="37"/>
  <c r="F82" i="36"/>
  <c r="G82" i="36"/>
  <c r="H82" i="36"/>
  <c r="E82" i="36"/>
  <c r="F66" i="36"/>
  <c r="G66" i="36"/>
  <c r="H66" i="36"/>
  <c r="E66" i="36"/>
  <c r="F50" i="36"/>
  <c r="G50" i="36"/>
  <c r="H50" i="36"/>
  <c r="E50" i="36"/>
  <c r="F33" i="36"/>
  <c r="G33" i="36"/>
  <c r="H33" i="36"/>
  <c r="E33" i="36"/>
  <c r="F24" i="36"/>
  <c r="G24" i="36"/>
  <c r="H24" i="36"/>
  <c r="E24" i="36"/>
  <c r="F81" i="35"/>
  <c r="G81" i="35"/>
  <c r="H81" i="35"/>
  <c r="E81" i="35"/>
  <c r="F66" i="35"/>
  <c r="G66" i="35"/>
  <c r="H66" i="35"/>
  <c r="E66" i="35"/>
  <c r="F50" i="35"/>
  <c r="G50" i="35"/>
  <c r="H50" i="35"/>
  <c r="E50" i="35"/>
  <c r="F33" i="35"/>
  <c r="G33" i="35"/>
  <c r="H33" i="35"/>
  <c r="E33" i="35"/>
  <c r="F24" i="35"/>
  <c r="G24" i="35"/>
  <c r="H24" i="35"/>
  <c r="E24" i="35"/>
  <c r="F82" i="34"/>
  <c r="G82" i="34"/>
  <c r="H82" i="34"/>
  <c r="E82" i="34"/>
  <c r="F66" i="34"/>
  <c r="G66" i="34"/>
  <c r="H66" i="34"/>
  <c r="E66" i="34"/>
  <c r="F50" i="34"/>
  <c r="G50" i="34"/>
  <c r="H50" i="34"/>
  <c r="E50" i="34"/>
  <c r="F33" i="34"/>
  <c r="G33" i="34"/>
  <c r="H33" i="34"/>
  <c r="E33" i="34"/>
  <c r="F24" i="34"/>
  <c r="G24" i="34"/>
  <c r="H24" i="34"/>
  <c r="E24" i="34"/>
  <c r="E81" i="20"/>
  <c r="F66" i="20"/>
  <c r="G66" i="20"/>
  <c r="H66" i="20"/>
  <c r="E66" i="20"/>
  <c r="F50" i="20"/>
  <c r="G50" i="20"/>
  <c r="H50" i="20"/>
  <c r="E50" i="20"/>
  <c r="F34" i="20"/>
  <c r="G34" i="20"/>
  <c r="H34" i="20"/>
  <c r="E34" i="20"/>
  <c r="F24" i="20"/>
  <c r="G24" i="20"/>
  <c r="H24" i="20"/>
  <c r="E24" i="20"/>
  <c r="F24" i="19"/>
  <c r="G24" i="19"/>
  <c r="H24" i="19"/>
  <c r="F34" i="19"/>
  <c r="G34" i="19"/>
  <c r="H34" i="19"/>
  <c r="F50" i="19"/>
  <c r="G50" i="19"/>
  <c r="H50" i="19"/>
  <c r="F66" i="19"/>
  <c r="G66" i="19"/>
  <c r="H66" i="19"/>
  <c r="F81" i="19"/>
  <c r="G81" i="19"/>
  <c r="H81" i="19"/>
  <c r="E81" i="19"/>
  <c r="E66" i="19"/>
  <c r="E50" i="19"/>
  <c r="E34" i="19"/>
  <c r="E24" i="19"/>
  <c r="F79" i="18"/>
  <c r="G79" i="18"/>
  <c r="H79" i="18"/>
  <c r="E79" i="18"/>
  <c r="F65" i="18"/>
  <c r="G65" i="18"/>
  <c r="H65" i="18"/>
  <c r="E65" i="18"/>
  <c r="F49" i="18"/>
  <c r="G49" i="18"/>
  <c r="H49" i="18"/>
  <c r="E49" i="18"/>
  <c r="F33" i="18"/>
  <c r="G33" i="18"/>
  <c r="H33" i="18"/>
  <c r="E33" i="18"/>
  <c r="F24" i="18"/>
  <c r="G24" i="18"/>
  <c r="H24" i="18"/>
  <c r="E24" i="18"/>
  <c r="F82" i="6"/>
  <c r="G82" i="6"/>
  <c r="H82" i="6"/>
  <c r="E82" i="6"/>
  <c r="F66" i="6"/>
  <c r="G66" i="6"/>
  <c r="H66" i="6"/>
  <c r="E66" i="6"/>
  <c r="F50" i="6"/>
  <c r="G50" i="6"/>
  <c r="H50" i="6"/>
  <c r="E50" i="6"/>
  <c r="F33" i="6"/>
  <c r="G33" i="6"/>
  <c r="H33" i="6"/>
  <c r="E33" i="6"/>
  <c r="F24" i="6"/>
  <c r="G24" i="6"/>
  <c r="H24" i="6"/>
  <c r="E24" i="6"/>
  <c r="H89" i="50"/>
  <c r="H78" i="50"/>
  <c r="H67" i="50"/>
  <c r="H56" i="50"/>
  <c r="H44" i="50"/>
  <c r="H36" i="50"/>
  <c r="H33" i="50"/>
  <c r="H11" i="50"/>
  <c r="H35" i="50"/>
  <c r="B57" i="50"/>
  <c r="B79" i="50"/>
  <c r="H18" i="50"/>
  <c r="H17" i="50"/>
  <c r="B37" i="50"/>
  <c r="H28" i="50"/>
  <c r="B50" i="50"/>
  <c r="L95" i="50"/>
  <c r="J96" i="50"/>
  <c r="J95" i="50"/>
  <c r="H96" i="50"/>
  <c r="H95" i="50"/>
  <c r="E96" i="50"/>
  <c r="B96" i="50"/>
  <c r="B95" i="50"/>
  <c r="L93" i="50"/>
  <c r="J94" i="50"/>
  <c r="J93" i="50"/>
  <c r="E94" i="50"/>
  <c r="B94" i="50"/>
  <c r="B93" i="50"/>
  <c r="L91" i="50"/>
  <c r="J92" i="50"/>
  <c r="J91" i="50"/>
  <c r="H92" i="50"/>
  <c r="H91" i="50"/>
  <c r="E92" i="50"/>
  <c r="B92" i="50"/>
  <c r="B91" i="50"/>
  <c r="L89" i="50"/>
  <c r="E90" i="50"/>
  <c r="B90" i="50"/>
  <c r="B89" i="50"/>
  <c r="L87" i="50"/>
  <c r="J87" i="50"/>
  <c r="H88" i="50"/>
  <c r="H87" i="50"/>
  <c r="E88" i="50"/>
  <c r="B88" i="50"/>
  <c r="B87" i="50"/>
  <c r="L84" i="50"/>
  <c r="J85" i="50"/>
  <c r="J84" i="50"/>
  <c r="H85" i="50"/>
  <c r="H84" i="50"/>
  <c r="E85" i="50"/>
  <c r="B85" i="50"/>
  <c r="B84" i="50"/>
  <c r="L82" i="50"/>
  <c r="J83" i="50"/>
  <c r="J82" i="50"/>
  <c r="H83" i="50"/>
  <c r="H82" i="50"/>
  <c r="E83" i="50"/>
  <c r="B83" i="50"/>
  <c r="B82" i="50"/>
  <c r="L80" i="50"/>
  <c r="J81" i="50"/>
  <c r="J80" i="50"/>
  <c r="H81" i="50"/>
  <c r="H80" i="50"/>
  <c r="E81" i="50"/>
  <c r="B81" i="50"/>
  <c r="B80" i="50"/>
  <c r="L78" i="50"/>
  <c r="E79" i="50"/>
  <c r="B78" i="50"/>
  <c r="L76" i="50"/>
  <c r="J76" i="50"/>
  <c r="H77" i="50"/>
  <c r="H76" i="50"/>
  <c r="E77" i="50"/>
  <c r="B77" i="50"/>
  <c r="B76" i="50"/>
  <c r="L73" i="50"/>
  <c r="J74" i="50"/>
  <c r="J73" i="50"/>
  <c r="H74" i="50"/>
  <c r="H73" i="50"/>
  <c r="E74" i="50"/>
  <c r="B74" i="50"/>
  <c r="B73" i="50"/>
  <c r="L71" i="50"/>
  <c r="J72" i="50"/>
  <c r="J71" i="50"/>
  <c r="H71" i="50"/>
  <c r="E72" i="50"/>
  <c r="B72" i="50"/>
  <c r="B71" i="50"/>
  <c r="L69" i="50"/>
  <c r="J70" i="50"/>
  <c r="J69" i="50"/>
  <c r="H70" i="50"/>
  <c r="H69" i="50"/>
  <c r="E70" i="50"/>
  <c r="B70" i="50"/>
  <c r="B69" i="50"/>
  <c r="L67" i="50"/>
  <c r="E68" i="50"/>
  <c r="B68" i="50"/>
  <c r="B67" i="50"/>
  <c r="L65" i="50"/>
  <c r="J66" i="50"/>
  <c r="J65" i="50"/>
  <c r="H66" i="50"/>
  <c r="H65" i="50"/>
  <c r="E66" i="50"/>
  <c r="B66" i="50"/>
  <c r="B65" i="50"/>
  <c r="L62" i="50"/>
  <c r="J63" i="50"/>
  <c r="J62" i="50"/>
  <c r="H63" i="50"/>
  <c r="H62" i="50"/>
  <c r="E63" i="50"/>
  <c r="B63" i="50"/>
  <c r="B62" i="50"/>
  <c r="L60" i="50"/>
  <c r="J61" i="50"/>
  <c r="J60" i="50"/>
  <c r="H61" i="50"/>
  <c r="H60" i="50"/>
  <c r="E61" i="50"/>
  <c r="B61" i="50"/>
  <c r="B60" i="50"/>
  <c r="L58" i="50"/>
  <c r="J59" i="50"/>
  <c r="J58" i="50"/>
  <c r="H59" i="50"/>
  <c r="H58" i="50"/>
  <c r="E59" i="50"/>
  <c r="B59" i="50"/>
  <c r="B58" i="50"/>
  <c r="L56" i="50"/>
  <c r="E57" i="50"/>
  <c r="B56" i="50"/>
  <c r="L54" i="50"/>
  <c r="J55" i="50"/>
  <c r="J54" i="50"/>
  <c r="H55" i="50"/>
  <c r="H54" i="50"/>
  <c r="E55" i="50"/>
  <c r="B55" i="50"/>
  <c r="B54" i="50"/>
  <c r="L51" i="50"/>
  <c r="J52" i="50"/>
  <c r="J51" i="50"/>
  <c r="H51" i="50"/>
  <c r="E52" i="50"/>
  <c r="B52" i="50"/>
  <c r="B51" i="50"/>
  <c r="L49" i="50"/>
  <c r="J50" i="50"/>
  <c r="J49" i="50"/>
  <c r="H50" i="50"/>
  <c r="H49" i="50"/>
  <c r="E50" i="50"/>
  <c r="B49" i="50"/>
  <c r="L46" i="50"/>
  <c r="J48" i="50"/>
  <c r="J46" i="50"/>
  <c r="H47" i="50"/>
  <c r="H46" i="50"/>
  <c r="E47" i="50"/>
  <c r="B48" i="50"/>
  <c r="B47" i="50"/>
  <c r="B46" i="50"/>
  <c r="L44" i="50"/>
  <c r="E45" i="50"/>
  <c r="B45" i="50"/>
  <c r="B44" i="50"/>
  <c r="L42" i="50"/>
  <c r="J42" i="50"/>
  <c r="H43" i="50"/>
  <c r="H42" i="50"/>
  <c r="E43" i="50"/>
  <c r="B43" i="50"/>
  <c r="B42" i="50"/>
  <c r="L39" i="50"/>
  <c r="J40" i="50"/>
  <c r="H39" i="50"/>
  <c r="E40" i="50"/>
  <c r="B40" i="50"/>
  <c r="B39" i="50"/>
  <c r="L37" i="50"/>
  <c r="J38" i="50"/>
  <c r="H38" i="50"/>
  <c r="H37" i="50"/>
  <c r="E38" i="50"/>
  <c r="B38" i="50"/>
  <c r="J36" i="50"/>
  <c r="J35" i="50"/>
  <c r="E36" i="50"/>
  <c r="B36" i="50"/>
  <c r="B35" i="50"/>
  <c r="L35" i="50"/>
  <c r="L33" i="50"/>
  <c r="L31" i="50"/>
  <c r="E34" i="50"/>
  <c r="B34" i="50"/>
  <c r="B33" i="50"/>
  <c r="H32" i="50"/>
  <c r="H31" i="50"/>
  <c r="E31" i="50"/>
  <c r="B32" i="50"/>
  <c r="B31" i="50"/>
  <c r="L22" i="50"/>
  <c r="L28" i="50"/>
  <c r="J28" i="50"/>
  <c r="E28" i="50"/>
  <c r="B29" i="50"/>
  <c r="B28" i="50"/>
  <c r="L26" i="50"/>
  <c r="J27" i="50"/>
  <c r="H26" i="50"/>
  <c r="E27" i="50"/>
  <c r="B27" i="50"/>
  <c r="B26" i="50"/>
  <c r="L24" i="50"/>
  <c r="J24" i="50"/>
  <c r="H25" i="50"/>
  <c r="H24" i="50"/>
  <c r="E25" i="50"/>
  <c r="B25" i="50"/>
  <c r="B24" i="50"/>
  <c r="J22" i="50"/>
  <c r="H22" i="50"/>
  <c r="E23" i="50"/>
  <c r="B23" i="50"/>
  <c r="B22" i="50"/>
  <c r="L20" i="50"/>
  <c r="J20" i="50"/>
  <c r="H21" i="50"/>
  <c r="H20" i="50"/>
  <c r="E20" i="50"/>
  <c r="B21" i="50"/>
  <c r="B20" i="50"/>
  <c r="L17" i="50"/>
  <c r="J18" i="50"/>
  <c r="E17" i="50"/>
  <c r="B18" i="50"/>
  <c r="B17" i="50"/>
  <c r="L15" i="50"/>
  <c r="J16" i="50"/>
  <c r="J15" i="50"/>
  <c r="H16" i="50"/>
  <c r="H15" i="50"/>
  <c r="E14" i="50"/>
  <c r="E16" i="50"/>
  <c r="B16" i="50"/>
  <c r="B15" i="50"/>
  <c r="L13" i="50"/>
  <c r="J13" i="50"/>
  <c r="H14" i="50"/>
  <c r="H13" i="50"/>
  <c r="B14" i="50"/>
  <c r="B13" i="50"/>
  <c r="L11" i="50"/>
  <c r="J10" i="50"/>
  <c r="E12" i="50"/>
  <c r="B12" i="50"/>
  <c r="B11" i="50"/>
  <c r="L9" i="50"/>
  <c r="J9" i="50"/>
  <c r="H10" i="50"/>
  <c r="H9" i="50"/>
  <c r="E9" i="50"/>
  <c r="B10" i="50"/>
  <c r="B9" i="50"/>
  <c r="K86" i="50"/>
  <c r="I86" i="50"/>
  <c r="G86" i="50"/>
  <c r="I75" i="50"/>
  <c r="G75" i="50"/>
  <c r="K75" i="50"/>
  <c r="K64" i="50"/>
  <c r="I64" i="50"/>
  <c r="G64" i="50"/>
  <c r="K53" i="50"/>
  <c r="I53" i="50"/>
  <c r="K41" i="50"/>
  <c r="I41" i="50"/>
  <c r="K30" i="50"/>
  <c r="K19" i="50"/>
  <c r="G19" i="50"/>
  <c r="G30" i="50"/>
  <c r="I19" i="50"/>
  <c r="I30" i="50"/>
  <c r="G41" i="50"/>
  <c r="G53" i="50"/>
  <c r="H83" i="36"/>
  <c r="H81" i="37"/>
  <c r="F81" i="37"/>
  <c r="G81" i="37"/>
  <c r="E81" i="37"/>
  <c r="G83" i="36"/>
  <c r="E83" i="36"/>
  <c r="F83" i="36"/>
  <c r="E82" i="35"/>
  <c r="F82" i="35"/>
  <c r="G82" i="35"/>
  <c r="H82" i="35"/>
  <c r="F83" i="34"/>
  <c r="E83" i="34"/>
  <c r="G83" i="34"/>
  <c r="H83" i="34"/>
  <c r="E82" i="19"/>
  <c r="H83" i="6"/>
  <c r="E83" i="6"/>
  <c r="G83" i="6"/>
  <c r="F83" i="6"/>
  <c r="H82" i="37"/>
  <c r="H83" i="35"/>
  <c r="F84" i="34"/>
  <c r="G82" i="37"/>
  <c r="F82" i="37"/>
  <c r="G84" i="36"/>
  <c r="H84" i="36"/>
  <c r="F84" i="36"/>
  <c r="G83" i="35"/>
  <c r="F83" i="35"/>
  <c r="H84" i="34"/>
  <c r="G84" i="34"/>
  <c r="G84" i="6"/>
  <c r="H84" i="6"/>
  <c r="F84" i="6"/>
  <c r="F81" i="20"/>
  <c r="G81" i="20"/>
  <c r="H81" i="20"/>
  <c r="F82" i="19"/>
  <c r="H82" i="19"/>
  <c r="G82" i="19"/>
  <c r="F80" i="18"/>
  <c r="G80" i="18"/>
  <c r="H80" i="18"/>
  <c r="H82" i="20"/>
  <c r="G82" i="20"/>
  <c r="F82" i="20"/>
  <c r="F83" i="19"/>
  <c r="G83" i="19"/>
  <c r="H83" i="19"/>
  <c r="E80" i="18"/>
  <c r="F81" i="18"/>
  <c r="G81" i="18"/>
  <c r="H81" i="18"/>
  <c r="E82" i="20"/>
  <c r="H83" i="20"/>
  <c r="G83" i="20"/>
  <c r="F83" i="20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<sst xmlns="http://schemas.openxmlformats.org/spreadsheetml/2006/main" count="1813" uniqueCount="622">
  <si>
    <t>Esmaspäev</t>
  </si>
  <si>
    <t>Kogus, g</t>
  </si>
  <si>
    <t>Energia, kcal</t>
  </si>
  <si>
    <t>Rasvad, g</t>
  </si>
  <si>
    <t>Valgud, g</t>
  </si>
  <si>
    <t>Teisipäev</t>
  </si>
  <si>
    <t>Kolmapäev</t>
  </si>
  <si>
    <t>Neljapäev</t>
  </si>
  <si>
    <t>Reede</t>
  </si>
  <si>
    <t>Süsivesikud, g</t>
  </si>
  <si>
    <t>Lõunasöök</t>
  </si>
  <si>
    <t>Riis, aurutatud</t>
  </si>
  <si>
    <t>Õun (PRIA)</t>
  </si>
  <si>
    <t>NÄDALA KESKMINE KOKKU:</t>
  </si>
  <si>
    <t>Taimetoit</t>
  </si>
  <si>
    <t>Hapukoor (L)</t>
  </si>
  <si>
    <t>Koostisosad</t>
  </si>
  <si>
    <t>Üldinfo menüü kohta</t>
  </si>
  <si>
    <t>Taimetoit võib sisaldada muna- ja piimatooteid</t>
  </si>
  <si>
    <t>Allergiat või toidutalumatust põhjustavate koostisosade kohta küsi lisainfot köögipersonalilt</t>
  </si>
  <si>
    <t>Menüü on koostatud lähtudes 4.- 9.klassi vanuserühma toiduenergia ja toitainete vajadusest, järgides kehtivaid toitumissoovitusi</t>
  </si>
  <si>
    <t>Joogivesi on igapäevaselt tasuta saadaval kogu päeva jooksul</t>
  </si>
  <si>
    <t>Menüü muudatused kooskõlastatakse kooliga vastavalt hankelepingule. Erandolukorras, kus muudatus on vältimatu (nt ootamatu tooraine puudus), teavitatakse kooli esimesel võimalusel ning tagatakse toidu toiteväärtuslikkus ja mitmekesisus</t>
  </si>
  <si>
    <t>Tähised menüüs</t>
  </si>
  <si>
    <t>G – sisaldab gluteeni</t>
  </si>
  <si>
    <t>L – sisaldab piimatooteid (sh laktoosi)</t>
  </si>
  <si>
    <t>M – sisaldab muna</t>
  </si>
  <si>
    <t>P – sisaldab pähkleid</t>
  </si>
  <si>
    <t>PT – portsjontoode</t>
  </si>
  <si>
    <t>VS-vähendatud suhkruga</t>
  </si>
  <si>
    <t>PRIA toetusprogrammid</t>
  </si>
  <si>
    <t>Koolipuuvilja ja - köögivilja ning koolipiima toetab osaliselt PRIA</t>
  </si>
  <si>
    <t xml:space="preserve">Riis, vesi, söögisool </t>
  </si>
  <si>
    <t>Kartulipüree (L)</t>
  </si>
  <si>
    <t>Põhitoitainetest  saadava energia osakaal koguenergiast (%E)</t>
  </si>
  <si>
    <t>Nõutud vahemik kahe nädala keskmisena</t>
  </si>
  <si>
    <t>700-800 kcal</t>
  </si>
  <si>
    <t>45-60%E</t>
  </si>
  <si>
    <t>25-40%E</t>
  </si>
  <si>
    <t>10-20%E</t>
  </si>
  <si>
    <t>Kokku:</t>
  </si>
  <si>
    <t>Baklažaan, suvikõrvits, paprika, mugulsibul, küüslauk, purustatud tomat, toiduõli, vesi, basiilik, tüümian, suhkur, must pipar, söögisool</t>
  </si>
  <si>
    <t>Hapukoor R 10% (L)</t>
  </si>
  <si>
    <t>Koolilõuna menüü</t>
  </si>
  <si>
    <t>Peedisalat</t>
  </si>
  <si>
    <t>Kaalikas, bataat, pastinaak, porgand, paprika, mugulsibul, rosmariin, toiduõli, söögisool</t>
  </si>
  <si>
    <t>Täisterapasta/pasta (G)</t>
  </si>
  <si>
    <t>Rooskapsas, aurutatud</t>
  </si>
  <si>
    <t>Hiina kapsa salat paprikaga</t>
  </si>
  <si>
    <t>Porgand, hernes, porrulauk</t>
  </si>
  <si>
    <t>Salatiseemnesegu</t>
  </si>
  <si>
    <t>PRIA Piimatooted (piim, keefir) (L)</t>
  </si>
  <si>
    <t>Rukkileiva- ja sepikutoodete valik (G)</t>
  </si>
  <si>
    <t xml:space="preserve">Pirn </t>
  </si>
  <si>
    <t>Veisehakkliha, mugulsibul, porgand, küüslauk, purustatud tomat, tomatipasta, toiduõli, vesi, kuivatatud basiilik, kuivatatud pune, söögisool, must pipar</t>
  </si>
  <si>
    <t>Riis, vesi, söögisool</t>
  </si>
  <si>
    <t>Hiinakapsas, paprika</t>
  </si>
  <si>
    <r>
      <t xml:space="preserve">Kõrvitsaseemned, päevalilleseemned, </t>
    </r>
    <r>
      <rPr>
        <b/>
        <sz val="12"/>
        <color rgb="FF000000"/>
        <rFont val="Dussmann"/>
        <charset val="186"/>
      </rPr>
      <t>seesamiseemned</t>
    </r>
  </si>
  <si>
    <t xml:space="preserve">Bolognese kaste hakksojamassiga </t>
  </si>
  <si>
    <r>
      <t>Hakk</t>
    </r>
    <r>
      <rPr>
        <b/>
        <sz val="12"/>
        <color rgb="FF000000"/>
        <rFont val="Dussmann"/>
        <charset val="186"/>
      </rPr>
      <t>soja</t>
    </r>
    <r>
      <rPr>
        <sz val="12"/>
        <color rgb="FF000000"/>
        <rFont val="Dussmann"/>
        <charset val="186"/>
      </rPr>
      <t>, mugulsibul, porgand, küüslauk, purustatud tomat, tomatipasta, toiduõli, vesi, kuivatatud basiilik, kuivatatud pune, söögisool, must pipar</t>
    </r>
  </si>
  <si>
    <t xml:space="preserve">Kartul, aurutatud </t>
  </si>
  <si>
    <t>Tatar, keedetud</t>
  </si>
  <si>
    <t>Ahjuköögiviljad, röstitud</t>
  </si>
  <si>
    <t>Koorene kanasupp kollase karriga (L)</t>
  </si>
  <si>
    <t>Kaalikas</t>
  </si>
  <si>
    <r>
      <t xml:space="preserve">Kanaliha, maitsestamata  </t>
    </r>
    <r>
      <rPr>
        <b/>
        <sz val="12"/>
        <color rgb="FF000000"/>
        <rFont val="Dussmann"/>
        <charset val="186"/>
      </rPr>
      <t>jogurt</t>
    </r>
    <r>
      <rPr>
        <sz val="12"/>
        <color rgb="FF000000"/>
        <rFont val="Dussmann"/>
        <charset val="186"/>
      </rPr>
      <t xml:space="preserve">  , mugulsibul, toiduõli, küüslauk, vesi,  tomatipüree, purustatud tomat,  sidrunimahl, vürtsköömnen, koriandrer, jahvatatud paprika, ingver, kurkum, nelk, jahvatatud tšillipipar, söögisool</t>
    </r>
  </si>
  <si>
    <t>Kuskuss (G)</t>
  </si>
  <si>
    <t>Soe valge kaste (G, L)</t>
  </si>
  <si>
    <t>Aedoad, aurutatud</t>
  </si>
  <si>
    <t>Kapsa-kurgisalat tilliga</t>
  </si>
  <si>
    <t>Kõrvits, tomat , läätsed (keedetud)</t>
  </si>
  <si>
    <t xml:space="preserve">Õun </t>
  </si>
  <si>
    <t xml:space="preserve">Porgandi pikkpoiss suvikõrvitsaga (G, M) </t>
  </si>
  <si>
    <t>Kapsas, kurk, till</t>
  </si>
  <si>
    <t>Riisi, aurutatud</t>
  </si>
  <si>
    <t>Porgand-paprika-punane sibul, röstitud</t>
  </si>
  <si>
    <t>Hiina kapsa salat ananassiga</t>
  </si>
  <si>
    <t>Pastinaak, kikerherned, kaalikas</t>
  </si>
  <si>
    <t>Maasika-mannavaht piimaga (G, L)</t>
  </si>
  <si>
    <t xml:space="preserve">Porgand </t>
  </si>
  <si>
    <t>Läätse strooganov (G, L)</t>
  </si>
  <si>
    <t>Porgand, paprika, punane mugulsibul</t>
  </si>
  <si>
    <t>Hiina kapsas, ananass</t>
  </si>
  <si>
    <t>Brokoli ja lillkapsas, aurutatud</t>
  </si>
  <si>
    <t>Šampinjonid, sojauba, peet</t>
  </si>
  <si>
    <t>Apelsin</t>
  </si>
  <si>
    <t>Koorene oapada köögiviljadega (L)</t>
  </si>
  <si>
    <t xml:space="preserve">Riis, söögisool, vesi </t>
  </si>
  <si>
    <t>Punane peakapsas, virsikud</t>
  </si>
  <si>
    <r>
      <t xml:space="preserve">Sea-veise segahakkliha, </t>
    </r>
    <r>
      <rPr>
        <b/>
        <sz val="12"/>
        <color rgb="FF000000"/>
        <rFont val="Dussmann"/>
        <charset val="186"/>
      </rPr>
      <t>riivsai</t>
    </r>
    <r>
      <rPr>
        <sz val="12"/>
        <color rgb="FF000000"/>
        <rFont val="Dussmann"/>
        <charset val="186"/>
      </rPr>
      <t>, kana</t>
    </r>
    <r>
      <rPr>
        <b/>
        <sz val="12"/>
        <color rgb="FF000000"/>
        <rFont val="Dussmann"/>
        <charset val="186"/>
      </rPr>
      <t>muna</t>
    </r>
    <r>
      <rPr>
        <sz val="12"/>
        <color rgb="FF000000"/>
        <rFont val="Dussmann"/>
        <charset val="186"/>
      </rPr>
      <t>, mugulsibul, porgand, suvikõrvits, söögisool, must pipar</t>
    </r>
  </si>
  <si>
    <r>
      <t>Porgand, bataat, suvikõrvits, mugulsibul, kõrvits, juur</t>
    </r>
    <r>
      <rPr>
        <b/>
        <sz val="12"/>
        <rFont val="Dussmann"/>
        <charset val="186"/>
      </rPr>
      <t>seller</t>
    </r>
    <r>
      <rPr>
        <sz val="12"/>
        <rFont val="Dussmann"/>
        <charset val="186"/>
      </rPr>
      <t>, kartul, kana</t>
    </r>
    <r>
      <rPr>
        <b/>
        <sz val="12"/>
        <rFont val="Dussmann"/>
        <charset val="186"/>
      </rPr>
      <t>muna</t>
    </r>
    <r>
      <rPr>
        <sz val="12"/>
        <rFont val="Dussmann"/>
        <charset val="186"/>
      </rPr>
      <t xml:space="preserve">, </t>
    </r>
    <r>
      <rPr>
        <b/>
        <sz val="12"/>
        <rFont val="Dussmann"/>
        <charset val="186"/>
      </rPr>
      <t>riivsai</t>
    </r>
    <r>
      <rPr>
        <sz val="12"/>
        <rFont val="Dussmann"/>
        <charset val="186"/>
      </rPr>
      <t xml:space="preserve">, söögisool, must pipar, vahemere ürdisegu (pune, basiilik, tüümian, rosmariin, majoraan), toiduõli </t>
    </r>
  </si>
  <si>
    <r>
      <t xml:space="preserve">Kartul, </t>
    </r>
    <r>
      <rPr>
        <b/>
        <sz val="12"/>
        <color rgb="FF000000"/>
        <rFont val="Dussmann"/>
        <charset val="186"/>
      </rPr>
      <t>piim</t>
    </r>
    <r>
      <rPr>
        <sz val="12"/>
        <color rgb="FF000000"/>
        <rFont val="Dussmann"/>
        <charset val="186"/>
      </rPr>
      <t xml:space="preserve">, </t>
    </r>
    <r>
      <rPr>
        <b/>
        <sz val="12"/>
        <color rgb="FF000000"/>
        <rFont val="Dussmann"/>
        <charset val="186"/>
      </rPr>
      <t>või</t>
    </r>
    <r>
      <rPr>
        <sz val="12"/>
        <color rgb="FF000000"/>
        <rFont val="Dussmann"/>
        <charset val="186"/>
      </rPr>
      <t>, söögisool</t>
    </r>
  </si>
  <si>
    <r>
      <t>Kuskuss</t>
    </r>
    <r>
      <rPr>
        <sz val="12"/>
        <color rgb="FF000000"/>
        <rFont val="Dussmann"/>
        <charset val="186"/>
      </rPr>
      <t>, vesi, söögisool</t>
    </r>
  </si>
  <si>
    <r>
      <t>Nisu</t>
    </r>
    <r>
      <rPr>
        <sz val="12"/>
        <color rgb="FF000000"/>
        <rFont val="Dussmann"/>
        <charset val="186"/>
      </rPr>
      <t>jahu, toiduõli,</t>
    </r>
    <r>
      <rPr>
        <b/>
        <sz val="12"/>
        <color rgb="FF000000"/>
        <rFont val="Dussmann"/>
        <charset val="186"/>
      </rPr>
      <t xml:space="preserve"> piim,</t>
    </r>
    <r>
      <rPr>
        <sz val="12"/>
        <color rgb="FF000000"/>
        <rFont val="Dussmann"/>
        <charset val="186"/>
      </rPr>
      <t xml:space="preserve"> söögisool, </t>
    </r>
    <r>
      <rPr>
        <b/>
        <sz val="12"/>
        <color rgb="FF000000"/>
        <rFont val="Dussmann"/>
        <charset val="186"/>
      </rPr>
      <t>toidukoor</t>
    </r>
  </si>
  <si>
    <r>
      <t xml:space="preserve">Läätsed, </t>
    </r>
    <r>
      <rPr>
        <b/>
        <sz val="12"/>
        <color rgb="FF000000"/>
        <rFont val="Dussmann"/>
        <charset val="186"/>
      </rPr>
      <t>hapukoor</t>
    </r>
    <r>
      <rPr>
        <sz val="12"/>
        <color rgb="FF000000"/>
        <rFont val="Dussmann"/>
        <charset val="186"/>
      </rPr>
      <t xml:space="preserve">, mugulsibul, tomatipüree, 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 xml:space="preserve">jahu, vesi,  toiduõli, </t>
    </r>
    <r>
      <rPr>
        <b/>
        <sz val="12"/>
        <color rgb="FF000000"/>
        <rFont val="Dussmann"/>
        <charset val="186"/>
      </rPr>
      <t>sinep</t>
    </r>
    <r>
      <rPr>
        <sz val="12"/>
        <color rgb="FF000000"/>
        <rFont val="Dussmann"/>
        <charset val="186"/>
      </rPr>
      <t>, must pipar, söögisool, petersel</t>
    </r>
  </si>
  <si>
    <r>
      <t xml:space="preserve">Kanaliha, </t>
    </r>
    <r>
      <rPr>
        <b/>
        <sz val="12"/>
        <color rgb="FF000000"/>
        <rFont val="Dussmann"/>
        <charset val="186"/>
      </rPr>
      <t>kohvikoor</t>
    </r>
    <r>
      <rPr>
        <sz val="12"/>
        <color rgb="FF000000"/>
        <rFont val="Dussmann"/>
        <charset val="186"/>
      </rPr>
      <t>, tomatipasta, porgand, vesi, maisitärklis, mugulsibul, paprika, toiduõli, söögisool, petersell, must pipar, basiilik</t>
    </r>
  </si>
  <si>
    <r>
      <t xml:space="preserve">Maasikad, mustsõstra mahl 100% naturaalne, 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 xml:space="preserve">manna, </t>
    </r>
    <r>
      <rPr>
        <b/>
        <sz val="12"/>
        <color rgb="FF000000"/>
        <rFont val="Dussmann"/>
        <charset val="186"/>
      </rPr>
      <t>piim</t>
    </r>
  </si>
  <si>
    <r>
      <t xml:space="preserve">Oad, porgand, mugulsibul, suvikõrvits, paprika, vesi, maisitärklis, petersell, aedoad, 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 xml:space="preserve">jahu, </t>
    </r>
    <r>
      <rPr>
        <b/>
        <sz val="12"/>
        <color rgb="FF000000"/>
        <rFont val="Dussmann"/>
        <charset val="186"/>
      </rPr>
      <t>toidukoor</t>
    </r>
    <r>
      <rPr>
        <sz val="12"/>
        <color rgb="FF000000"/>
        <rFont val="Dussmann"/>
        <charset val="186"/>
      </rPr>
      <t>, söögisool</t>
    </r>
  </si>
  <si>
    <t>Baklažaan, röstitud</t>
  </si>
  <si>
    <t>Porgandi-mangosalat</t>
  </si>
  <si>
    <t>Kaalikas, mais, valge redis</t>
  </si>
  <si>
    <t>Tofu magushapus kastmes</t>
  </si>
  <si>
    <t>Tähestikusupp kanalihaga (G)</t>
  </si>
  <si>
    <t>Mustsõstra-rukkivaht piimaga (G, L)</t>
  </si>
  <si>
    <t>Kartuli-lillkapsapüree (L)</t>
  </si>
  <si>
    <t>Marineeritud brokoli ja porgand röstitud seesamiseemnetega</t>
  </si>
  <si>
    <t>Punane kapsas, paprika, porrulauk</t>
  </si>
  <si>
    <t>Värskekapsasupp veiselihaga</t>
  </si>
  <si>
    <t>Soe tomatikaste ürtidega</t>
  </si>
  <si>
    <t>Kodujuust (PRIA) (L)</t>
  </si>
  <si>
    <t>Kõrvitsa-porgandisalat</t>
  </si>
  <si>
    <t>Kapsas, redis, läätsed (keedetud)</t>
  </si>
  <si>
    <t>Nuikapsa-õunasalat</t>
  </si>
  <si>
    <t>Porgand, peet, mais</t>
  </si>
  <si>
    <t>Banaan</t>
  </si>
  <si>
    <t>Läätsepada värviliste köögiviljadega</t>
  </si>
  <si>
    <t xml:space="preserve">Baklažaan, toiduõli, söögisool </t>
  </si>
  <si>
    <t>Porgand, mango, toiduõli</t>
  </si>
  <si>
    <t xml:space="preserve">Tatar, vesi, söögisool, toiduõli </t>
  </si>
  <si>
    <t>Koores hautatud kalafilee sidruni ja tilliga (G, L) (valik I)</t>
  </si>
  <si>
    <t>Juurviljapihv (G, L, M, PT)</t>
  </si>
  <si>
    <t>Kana poolkoib, tomatipasta, toiduõli, küüslauk, jahvatatud paprika, must pipar, söögisool, värske petersell, Vahemere ürdisegu (punane paprika, basiilik, pune aed-piprarohi, tüümian, koriander, küüslauk, sibul, vürts)</t>
  </si>
  <si>
    <t>Küpsetatud kana poolkoib tomati-paprikamarinaadis (valik II)</t>
  </si>
  <si>
    <t>Kuskuss, vesi, söögisool</t>
  </si>
  <si>
    <t>Veiseliha, valge peakapsas, kartul, porgand, mugulsibul, toiduõli, söögisool, vesi, must pipar, loorber, till</t>
  </si>
  <si>
    <r>
      <t xml:space="preserve">Brokoli (sidrunimahl, brokoli, söögisool), porgand, toiduõli, </t>
    </r>
    <r>
      <rPr>
        <b/>
        <sz val="12"/>
        <color rgb="FF000000"/>
        <rFont val="Dussmann"/>
        <charset val="186"/>
      </rPr>
      <t>seesamiseemned</t>
    </r>
  </si>
  <si>
    <t>Riisiroog muna ja köögiviljadega (M)</t>
  </si>
  <si>
    <t>Tomat purustatud, tomatipasta, toiduõli, küüslauk, mugulsibul, vesi, basiilik, söögisool, must pipar</t>
  </si>
  <si>
    <t>Bataat, porgand, pastinaak,  paprika, kaalikas, mugulsibul, toiduõli, söögisool, rosmariin</t>
  </si>
  <si>
    <t xml:space="preserve">Kõrvits, porgand, toiduõli </t>
  </si>
  <si>
    <t>Läätsed, kaalikas, porgand, mugulsibul, vesi, toiduõli, küüslauk, tüümian, loorber, söögisool, must pipar, petersell</t>
  </si>
  <si>
    <t>Nuikapsas, õun</t>
  </si>
  <si>
    <t>Pastinaak, röstitud</t>
  </si>
  <si>
    <t>Külasupp sealihaga (G)</t>
  </si>
  <si>
    <t xml:space="preserve">Tex-Mex kaste hakksojamassiga </t>
  </si>
  <si>
    <t>Läätsesupp kanalihaga</t>
  </si>
  <si>
    <t xml:space="preserve">Kapsas, valge/punane </t>
  </si>
  <si>
    <t>Kõrvitsa-apelsinisalat</t>
  </si>
  <si>
    <t>Punase kapsa salat maisiga</t>
  </si>
  <si>
    <t xml:space="preserve">Tomatine kalasupp </t>
  </si>
  <si>
    <t>Kaalikas, küpsetatud</t>
  </si>
  <si>
    <t>Porgandi-melonisalat kõrvitsa seemnetega</t>
  </si>
  <si>
    <t>Peedisalat marineeritud sibulaga</t>
  </si>
  <si>
    <t>Nuikapsas</t>
  </si>
  <si>
    <t>Juurviljastrooganov (G, L)</t>
  </si>
  <si>
    <t>Bulgur, keedetud (G)</t>
  </si>
  <si>
    <t>Pastinaagi-virsikusalat</t>
  </si>
  <si>
    <t>Kapsa-porrulaugusalat</t>
  </si>
  <si>
    <t>Tikka Masala kastmes tofu (L)</t>
  </si>
  <si>
    <t xml:space="preserve">Veisehakkliha, punased oad, mais, mugulsibul, porgand, tomatipasta, toiduõli, vesi, tex-mex maitseaimesegu (küüslauk, söögisool, must pipar,   petersell </t>
  </si>
  <si>
    <t xml:space="preserve">Kanaliha, mugulsibul, porgand, nisujahu, tomatipasta, vesi, toiduõli, küüslauk, jahvatatud paprika, söögisool, must pipar </t>
  </si>
  <si>
    <t>Pastinaak, toiduõli</t>
  </si>
  <si>
    <t>Hiina kapsas, paprika</t>
  </si>
  <si>
    <t xml:space="preserve">Keedetud peet </t>
  </si>
  <si>
    <t>Tatar, vesi, söögisool, toiduõli</t>
  </si>
  <si>
    <t xml:space="preserve">Läätsed, kanaliha, porgand, vesi, mugulsibul, küüslauk, kartul, must pipar, toiduõli </t>
  </si>
  <si>
    <t>Kakaokissell marjapüreega (L)</t>
  </si>
  <si>
    <t>Sealiha, õunamahl, vesi, mugulsibul, toiduõli, küüslauk, kuivatatud tüümian, söögisool, must pipar</t>
  </si>
  <si>
    <t>Kikerhernepada sidruni ja peterselliga (G)</t>
  </si>
  <si>
    <t>Kanaliha, mugulsibul, küüslauk, porrulauk, aedoad, brokoli, suvikõrvits, toiduõli, vesi, sidrunimahl, tüümian, must pipar, petersell, söögisool</t>
  </si>
  <si>
    <t>Kõrvits, apelsin</t>
  </si>
  <si>
    <t>Punane peakapsas, mais</t>
  </si>
  <si>
    <t xml:space="preserve">Kaalikas, toiduõli </t>
  </si>
  <si>
    <t xml:space="preserve">Põrgand, melon, kõrvitsaseemned, toiduõli </t>
  </si>
  <si>
    <t>Pastinaak, virsik</t>
  </si>
  <si>
    <t>Valge peakapsas, porrulauk</t>
  </si>
  <si>
    <t>Punase kapsa salat</t>
  </si>
  <si>
    <t>Kikerherne-karrikaste (G, L)</t>
  </si>
  <si>
    <t xml:space="preserve">Kanaliha, porgand, pastinaak, kaalikas, valge peakapsas, mugulsibul, söögisool, must pipar, jahvatatud paprika, petersell, toiduõli, vesi </t>
  </si>
  <si>
    <t>Kohupiimakreem mustikakisselliga (L, VS)</t>
  </si>
  <si>
    <r>
      <rPr>
        <sz val="12"/>
        <color rgb="FF000000"/>
        <rFont val="Dussmann"/>
        <charset val="186"/>
      </rPr>
      <t>Maitsestamat</t>
    </r>
    <r>
      <rPr>
        <b/>
        <sz val="12"/>
        <color rgb="FF000000"/>
        <rFont val="Dussmann"/>
        <charset val="186"/>
      </rPr>
      <t xml:space="preserve"> kohupiim</t>
    </r>
    <r>
      <rPr>
        <sz val="12"/>
        <color rgb="FF000000"/>
        <rFont val="Dussmann"/>
        <charset val="186"/>
      </rPr>
      <t xml:space="preserve">, </t>
    </r>
    <r>
      <rPr>
        <b/>
        <sz val="12"/>
        <color rgb="FF000000"/>
        <rFont val="Dussmann"/>
        <charset val="186"/>
      </rPr>
      <t>vahukoor</t>
    </r>
    <r>
      <rPr>
        <sz val="12"/>
        <color rgb="FF000000"/>
        <rFont val="Dussmann"/>
        <charset val="186"/>
      </rPr>
      <t>, maitsestamata</t>
    </r>
    <r>
      <rPr>
        <b/>
        <sz val="12"/>
        <color rgb="FF000000"/>
        <rFont val="Dussmann"/>
        <charset val="186"/>
      </rPr>
      <t xml:space="preserve"> jogur</t>
    </r>
    <r>
      <rPr>
        <sz val="12"/>
        <color rgb="FF000000"/>
        <rFont val="Dussmann"/>
        <charset val="186"/>
      </rPr>
      <t>, suhkur, vanillisuhkur, mustikas, vesi, kartulitärklis</t>
    </r>
  </si>
  <si>
    <t>Peet, röstitud</t>
  </si>
  <si>
    <t>Kapsa salat maisiga</t>
  </si>
  <si>
    <t>Penne lasanje sojahakkmassiga (G, L)</t>
  </si>
  <si>
    <t xml:space="preserve">Pastinaak, toiduõli </t>
  </si>
  <si>
    <t>Peet, toiduõli</t>
  </si>
  <si>
    <t xml:space="preserve">Kapsa-õunasalat </t>
  </si>
  <si>
    <t>Valge peakapsas, õun</t>
  </si>
  <si>
    <t>Peedi-rohelisesibulasalat</t>
  </si>
  <si>
    <t>Peet, roheline sibul</t>
  </si>
  <si>
    <r>
      <rPr>
        <b/>
        <sz val="12"/>
        <color rgb="FF000000"/>
        <rFont val="Dussmann"/>
        <charset val="186"/>
      </rPr>
      <t>Lõhe</t>
    </r>
    <r>
      <rPr>
        <sz val="12"/>
        <color rgb="FF000000"/>
        <rFont val="Dussmann"/>
        <charset val="186"/>
      </rPr>
      <t xml:space="preserve">, kartul, bataat, mugulsibul, till, söögisool, must pipar, toiduõli, </t>
    </r>
    <r>
      <rPr>
        <b/>
        <sz val="12"/>
        <color rgb="FF000000"/>
        <rFont val="Dussmann"/>
        <charset val="186"/>
      </rPr>
      <t>riivsai</t>
    </r>
  </si>
  <si>
    <t>Õun</t>
  </si>
  <si>
    <t xml:space="preserve">Riis, aurutatud </t>
  </si>
  <si>
    <t>Kartul, aurutatud</t>
  </si>
  <si>
    <t>Tatar, aurutatud</t>
  </si>
  <si>
    <t>Jogurtikaste ürtidega (L)</t>
  </si>
  <si>
    <t>Tartarkaste (L)</t>
  </si>
  <si>
    <r>
      <t xml:space="preserve">Valge </t>
    </r>
    <r>
      <rPr>
        <b/>
        <sz val="12"/>
        <color rgb="FF000000"/>
        <rFont val="Dussmann"/>
        <charset val="186"/>
      </rPr>
      <t>kala</t>
    </r>
    <r>
      <rPr>
        <sz val="12"/>
        <color rgb="FF000000"/>
        <rFont val="Dussmann"/>
        <charset val="186"/>
      </rPr>
      <t xml:space="preserve">, toiduõli, 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 xml:space="preserve">jahu, </t>
    </r>
    <r>
      <rPr>
        <b/>
        <sz val="12"/>
        <color rgb="FF000000"/>
        <rFont val="Dussmann"/>
        <charset val="186"/>
      </rPr>
      <t>piim</t>
    </r>
    <r>
      <rPr>
        <sz val="12"/>
        <color rgb="FF000000"/>
        <rFont val="Dussmann"/>
        <charset val="186"/>
      </rPr>
      <t>, toidu</t>
    </r>
    <r>
      <rPr>
        <b/>
        <sz val="12"/>
        <color rgb="FF000000"/>
        <rFont val="Dussmann"/>
        <charset val="186"/>
      </rPr>
      <t>koor</t>
    </r>
    <r>
      <rPr>
        <sz val="12"/>
        <color rgb="FF000000"/>
        <rFont val="Dussmann"/>
        <charset val="186"/>
      </rPr>
      <t>, toiduõli, sidrunikoor, söögisool, must pipar, till</t>
    </r>
  </si>
  <si>
    <r>
      <t>Pasta</t>
    </r>
    <r>
      <rPr>
        <sz val="12"/>
        <color rgb="FF000000"/>
        <rFont val="Dussmann"/>
        <charset val="186"/>
      </rPr>
      <t xml:space="preserve"> </t>
    </r>
    <r>
      <rPr>
        <i/>
        <sz val="12"/>
        <color rgb="FF000000"/>
        <rFont val="Dussmann"/>
        <charset val="186"/>
      </rPr>
      <t>(durum</t>
    </r>
    <r>
      <rPr>
        <b/>
        <i/>
        <sz val="12"/>
        <color rgb="FF000000"/>
        <rFont val="Dussmann"/>
        <charset val="186"/>
      </rPr>
      <t>nisu</t>
    </r>
    <r>
      <rPr>
        <i/>
        <sz val="12"/>
        <color rgb="FF000000"/>
        <rFont val="Dussmann"/>
        <charset val="186"/>
      </rPr>
      <t>jahu, vesi)</t>
    </r>
    <r>
      <rPr>
        <sz val="12"/>
        <color rgb="FF000000"/>
        <rFont val="Dussmann"/>
        <charset val="186"/>
      </rPr>
      <t xml:space="preserve">, </t>
    </r>
    <r>
      <rPr>
        <sz val="12"/>
        <rFont val="Dussmann"/>
        <charset val="186"/>
      </rPr>
      <t>vesi, söögisool, toiduõli</t>
    </r>
  </si>
  <si>
    <r>
      <t xml:space="preserve">Kanaliha, kartul, porgand, mugulsibul, karripulber </t>
    </r>
    <r>
      <rPr>
        <i/>
        <sz val="12"/>
        <color rgb="FF000000"/>
        <rFont val="Dussmann"/>
        <charset val="186"/>
      </rPr>
      <t>(koriander, kurkum, köömned, lambalääts, must pipar, till)</t>
    </r>
    <r>
      <rPr>
        <sz val="12"/>
        <color rgb="FF000000"/>
        <rFont val="Dussmann"/>
        <charset val="186"/>
      </rPr>
      <t xml:space="preserve">, petersell, </t>
    </r>
    <r>
      <rPr>
        <b/>
        <sz val="12"/>
        <color rgb="FF000000"/>
        <rFont val="Dussmann"/>
        <charset val="186"/>
      </rPr>
      <t>toidukoor</t>
    </r>
    <r>
      <rPr>
        <sz val="12"/>
        <color rgb="FF000000"/>
        <rFont val="Dussmann"/>
        <charset val="186"/>
      </rPr>
      <t xml:space="preserve">, toiduõli, vesi </t>
    </r>
  </si>
  <si>
    <r>
      <t xml:space="preserve">Sealiha, peekon, mugulsibul, hapukurk </t>
    </r>
    <r>
      <rPr>
        <i/>
        <sz val="12"/>
        <color rgb="FF000000"/>
        <rFont val="Dussmann"/>
        <charset val="186"/>
      </rPr>
      <t>(kurk, söögisool, vesi, till)</t>
    </r>
    <r>
      <rPr>
        <sz val="12"/>
        <color rgb="FF000000"/>
        <rFont val="Dussmann"/>
        <charset val="186"/>
      </rPr>
      <t xml:space="preserve">, 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 xml:space="preserve">jahu, </t>
    </r>
    <r>
      <rPr>
        <b/>
        <sz val="12"/>
        <color rgb="FF000000"/>
        <rFont val="Dussmann"/>
        <charset val="186"/>
      </rPr>
      <t>hapukoor</t>
    </r>
    <r>
      <rPr>
        <sz val="12"/>
        <color rgb="FF000000"/>
        <rFont val="Dussmann"/>
        <charset val="186"/>
      </rPr>
      <t xml:space="preserve"> , toiduõli, vesi, söögisool, must pipar</t>
    </r>
  </si>
  <si>
    <r>
      <t>Veiseliha, kartul, porgand, mugulsibul, tomatipüree, soolakurk</t>
    </r>
    <r>
      <rPr>
        <i/>
        <sz val="12"/>
        <color rgb="FF000000"/>
        <rFont val="Dussmann"/>
        <charset val="186"/>
      </rPr>
      <t xml:space="preserve"> (kurk, vesi, söögisool, till, suhkur),</t>
    </r>
    <r>
      <rPr>
        <sz val="12"/>
        <color rgb="FF000000"/>
        <rFont val="Dussmann"/>
        <charset val="186"/>
      </rPr>
      <t xml:space="preserve"> vesi,</t>
    </r>
    <r>
      <rPr>
        <b/>
        <sz val="12"/>
        <color rgb="FF000000"/>
        <rFont val="Dussmann"/>
        <charset val="186"/>
      </rPr>
      <t xml:space="preserve"> </t>
    </r>
    <r>
      <rPr>
        <sz val="12"/>
        <color rgb="FF000000"/>
        <rFont val="Dussmann"/>
        <charset val="186"/>
      </rPr>
      <t>toiduõli, küüslauk, jahvatatud paprika, loorber, söögisool, must pipar, petersell</t>
    </r>
  </si>
  <si>
    <r>
      <t xml:space="preserve">Kanaliha, porgand, mugulsibul, paprika, tomatipasta, ananass, vesi, sidrunimahl, toiduõli, </t>
    </r>
    <r>
      <rPr>
        <b/>
        <sz val="12"/>
        <color rgb="FF000000"/>
        <rFont val="Dussmann"/>
        <charset val="186"/>
      </rPr>
      <t>sojakaste</t>
    </r>
    <r>
      <rPr>
        <sz val="12"/>
        <color rgb="FF000000"/>
        <rFont val="Dussmann"/>
        <charset val="186"/>
      </rPr>
      <t xml:space="preserve">, maisitärklis, küüslauk, suhkur, ingver, söögisool, must pipar </t>
    </r>
  </si>
  <si>
    <r>
      <t>Tofu</t>
    </r>
    <r>
      <rPr>
        <sz val="12"/>
        <color rgb="FF000000"/>
        <rFont val="Dussmann"/>
        <charset val="186"/>
      </rPr>
      <t xml:space="preserve">, porgand, paprika, küüslauk, ananass,  tomatipasta, vesi, ingver, toiduõli, ananassimahl, maisitärklis, sidrunimahl, suhkur, söögisool, must pipar, seesamiseemned, petersell, </t>
    </r>
    <r>
      <rPr>
        <b/>
        <sz val="12"/>
        <color rgb="FF000000"/>
        <rFont val="Dussmann"/>
        <charset val="186"/>
      </rPr>
      <t>sojakaste, seesamiseemned</t>
    </r>
  </si>
  <si>
    <r>
      <t xml:space="preserve">Veisehakkliha, mugulsibul, küüslauk, </t>
    </r>
    <r>
      <rPr>
        <b/>
        <sz val="12"/>
        <rFont val="Dussmann"/>
        <charset val="186"/>
      </rPr>
      <t>toidukoor</t>
    </r>
    <r>
      <rPr>
        <sz val="12"/>
        <rFont val="Dussmann"/>
        <charset val="186"/>
      </rPr>
      <t xml:space="preserve">, toiduõli, </t>
    </r>
    <r>
      <rPr>
        <b/>
        <sz val="12"/>
        <rFont val="Dussmann"/>
        <charset val="186"/>
      </rPr>
      <t>nisu</t>
    </r>
    <r>
      <rPr>
        <sz val="12"/>
        <rFont val="Dussmann"/>
        <charset val="186"/>
      </rPr>
      <t>jahu, vesi, söögisool, must pipar, petersell</t>
    </r>
  </si>
  <si>
    <r>
      <t>Vesi, mustsõstramahl 100%, suhkur, söögisool, täistera</t>
    </r>
    <r>
      <rPr>
        <b/>
        <sz val="12"/>
        <color rgb="FF000000"/>
        <rFont val="Dussmann"/>
        <charset val="186"/>
      </rPr>
      <t xml:space="preserve"> rukki</t>
    </r>
    <r>
      <rPr>
        <sz val="12"/>
        <color rgb="FF000000"/>
        <rFont val="Dussmann"/>
        <charset val="186"/>
      </rPr>
      <t xml:space="preserve">jahu, vanillisuhkur, </t>
    </r>
    <r>
      <rPr>
        <b/>
        <sz val="12"/>
        <color rgb="FF000000"/>
        <rFont val="Dussmann"/>
        <charset val="186"/>
      </rPr>
      <t>piim</t>
    </r>
  </si>
  <si>
    <r>
      <t>Porgand, pastinaak, kartul, täistera</t>
    </r>
    <r>
      <rPr>
        <b/>
        <sz val="12"/>
        <color rgb="FF000000"/>
        <rFont val="Dussmann"/>
        <charset val="186"/>
      </rPr>
      <t>kaera</t>
    </r>
    <r>
      <rPr>
        <sz val="12"/>
        <color rgb="FF000000"/>
        <rFont val="Dussmann"/>
        <charset val="186"/>
      </rPr>
      <t>helbed, spelta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 xml:space="preserve">jahu, </t>
    </r>
    <r>
      <rPr>
        <b/>
        <sz val="12"/>
        <color rgb="FF000000"/>
        <rFont val="Dussmann"/>
        <charset val="186"/>
      </rPr>
      <t>hapukoor</t>
    </r>
    <r>
      <rPr>
        <sz val="12"/>
        <color rgb="FF000000"/>
        <rFont val="Dussmann"/>
        <charset val="186"/>
      </rPr>
      <t>, kana</t>
    </r>
    <r>
      <rPr>
        <b/>
        <sz val="12"/>
        <color rgb="FF000000"/>
        <rFont val="Dussmann"/>
        <charset val="186"/>
      </rPr>
      <t>muna</t>
    </r>
    <r>
      <rPr>
        <sz val="12"/>
        <color rgb="FF000000"/>
        <rFont val="Dussmann"/>
        <charset val="186"/>
      </rPr>
      <t xml:space="preserve">, </t>
    </r>
    <r>
      <rPr>
        <b/>
        <sz val="12"/>
        <color rgb="FF000000"/>
        <rFont val="Dussmann"/>
        <charset val="186"/>
      </rPr>
      <t>või</t>
    </r>
    <r>
      <rPr>
        <sz val="12"/>
        <color rgb="FF000000"/>
        <rFont val="Dussmann"/>
        <charset val="186"/>
      </rPr>
      <t>, toiduõli, tüümian, söögisool, must pipar</t>
    </r>
  </si>
  <si>
    <r>
      <t xml:space="preserve">Kartul, lillkapsas, </t>
    </r>
    <r>
      <rPr>
        <b/>
        <sz val="12"/>
        <color rgb="FF000000"/>
        <rFont val="Dussmann"/>
        <charset val="186"/>
      </rPr>
      <t>piim</t>
    </r>
    <r>
      <rPr>
        <sz val="12"/>
        <color indexed="8"/>
        <rFont val="Dussmann"/>
        <charset val="186"/>
      </rPr>
      <t xml:space="preserve">, vesi, </t>
    </r>
    <r>
      <rPr>
        <b/>
        <sz val="12"/>
        <color rgb="FF000000"/>
        <rFont val="Dussmann"/>
        <charset val="186"/>
      </rPr>
      <t>või</t>
    </r>
    <r>
      <rPr>
        <sz val="12"/>
        <color indexed="8"/>
        <rFont val="Dussmann"/>
        <charset val="186"/>
      </rPr>
      <t xml:space="preserve">, söögisool </t>
    </r>
  </si>
  <si>
    <r>
      <t>Nisu</t>
    </r>
    <r>
      <rPr>
        <sz val="12"/>
        <color rgb="FF000000"/>
        <rFont val="Dussmann"/>
        <charset val="186"/>
      </rPr>
      <t>jahu, toiduõli,</t>
    </r>
    <r>
      <rPr>
        <b/>
        <sz val="12"/>
        <color rgb="FF000000"/>
        <rFont val="Dussmann"/>
        <charset val="186"/>
      </rPr>
      <t xml:space="preserve"> piim,</t>
    </r>
    <r>
      <rPr>
        <sz val="12"/>
        <color rgb="FF000000"/>
        <rFont val="Dussmann"/>
        <charset val="186"/>
      </rPr>
      <t xml:space="preserve"> söögisool, </t>
    </r>
    <r>
      <rPr>
        <b/>
        <sz val="12"/>
        <color rgb="FF000000"/>
        <rFont val="Dussmann"/>
        <charset val="186"/>
      </rPr>
      <t xml:space="preserve">toidukoor </t>
    </r>
  </si>
  <si>
    <r>
      <t xml:space="preserve">Sea-veise hakkliha, </t>
    </r>
    <r>
      <rPr>
        <b/>
        <sz val="12"/>
        <rFont val="Dussmann"/>
        <charset val="186"/>
      </rPr>
      <t>pasta</t>
    </r>
    <r>
      <rPr>
        <sz val="12"/>
        <rFont val="Dussmann"/>
        <charset val="186"/>
      </rPr>
      <t xml:space="preserve"> </t>
    </r>
    <r>
      <rPr>
        <i/>
        <sz val="12"/>
        <rFont val="Dussmann"/>
        <charset val="186"/>
      </rPr>
      <t>(durum</t>
    </r>
    <r>
      <rPr>
        <b/>
        <i/>
        <sz val="12"/>
        <rFont val="Dussmann"/>
        <charset val="186"/>
      </rPr>
      <t>nisu</t>
    </r>
    <r>
      <rPr>
        <i/>
        <sz val="12"/>
        <rFont val="Dussmann"/>
        <charset val="186"/>
      </rPr>
      <t>jahu, vesi),</t>
    </r>
    <r>
      <rPr>
        <sz val="12"/>
        <rFont val="Dussmann"/>
        <charset val="186"/>
      </rPr>
      <t xml:space="preserve"> tomatipüree, porgand, küüslauk, vesi, mugulsibul, basiilik, pune, toiduõli</t>
    </r>
  </si>
  <si>
    <r>
      <t>Riis, kana</t>
    </r>
    <r>
      <rPr>
        <b/>
        <sz val="12"/>
        <color rgb="FF000000"/>
        <rFont val="Dussmann"/>
        <charset val="186"/>
      </rPr>
      <t>muna</t>
    </r>
    <r>
      <rPr>
        <sz val="12"/>
        <color rgb="FF000000"/>
        <rFont val="Dussmann"/>
        <charset val="186"/>
      </rPr>
      <t>, porgand, paprika, suvikõrvits, mugulsibul, spinat, rohelised herned, toiduõli, söögisool, must pipar, roheline sibul</t>
    </r>
  </si>
  <si>
    <r>
      <t xml:space="preserve">Riis, kanaliha, roheline hernes, porgand, mugulsibul, toiduõli, </t>
    </r>
    <r>
      <rPr>
        <b/>
        <sz val="12"/>
        <color rgb="FF000000"/>
        <rFont val="Dussmann"/>
        <charset val="186"/>
      </rPr>
      <t>toidukoor,</t>
    </r>
    <r>
      <rPr>
        <sz val="12"/>
        <color rgb="FF000000"/>
        <rFont val="Dussmann"/>
        <charset val="186"/>
      </rPr>
      <t xml:space="preserve"> söögisool, karripulber </t>
    </r>
    <r>
      <rPr>
        <i/>
        <sz val="12"/>
        <color rgb="FF000000"/>
        <rFont val="Dussmann"/>
        <charset val="186"/>
      </rPr>
      <t>(koriander, kurkum, köömned, lambalääts, must pipar, till)</t>
    </r>
    <r>
      <rPr>
        <sz val="12"/>
        <color rgb="FF000000"/>
        <rFont val="Dussmann"/>
        <charset val="186"/>
      </rPr>
      <t>, söögisool</t>
    </r>
  </si>
  <si>
    <r>
      <t xml:space="preserve">Sealiha, mugulsibul, šampinjonid, või, toiduõli, söögisool, must pipar, tüümian, vesi, 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>jahu</t>
    </r>
  </si>
  <si>
    <t>Kanalihatükid magushapus kastmes (valik I)</t>
  </si>
  <si>
    <t>Tomatine ahjupasta hakklihaga (G) (valik I)</t>
  </si>
  <si>
    <t>Mee ja sinepikanapada pastinaagiga (valik I)</t>
  </si>
  <si>
    <t>Koorene veisehakklihakaste peterselliga (G, L) (valik II)</t>
  </si>
  <si>
    <t>Ühepajatoit sealihaga (valik II)</t>
  </si>
  <si>
    <t>Kana-riisiroog karriga (L) (valik II)</t>
  </si>
  <si>
    <t>Sealihatükid šampinjonidega leemes (G) (valik II)</t>
  </si>
  <si>
    <t>Tikka Masala kastmes kanalihatükid (L) (valik II)</t>
  </si>
  <si>
    <t>Kanakaste tomati paprikaga (L) (valik II)</t>
  </si>
  <si>
    <t>Kalkuni-köögiviljapada Vahemere ürtidega (G) (valik II)</t>
  </si>
  <si>
    <t>Bolognese kaste (valik I)</t>
  </si>
  <si>
    <t>Kurzeme strooganov (G, L) (valik I)</t>
  </si>
  <si>
    <t>Asuu veiselihaga (valik I)</t>
  </si>
  <si>
    <t>Tex-Mex veisehakklihakaste (valik I)</t>
  </si>
  <si>
    <t>Ahjus küpsetatud sealiha (PT) (valik I)</t>
  </si>
  <si>
    <t>Böfstrooganov (G, L) (valik I)</t>
  </si>
  <si>
    <t>Raguu sealiha ja köögiviljadega (G) (valik I)</t>
  </si>
  <si>
    <t>Asuu sealihaga (valik I)</t>
  </si>
  <si>
    <t>Ahjukana röstitud köögiviljadega (PT) (valik I)</t>
  </si>
  <si>
    <t>Jogurti-ürdimarinaadis broileri poolkoib (L) (valik I)</t>
  </si>
  <si>
    <t>Bataadi-kartulivorm lõhega (G) (valik I)</t>
  </si>
  <si>
    <t>Guljašš kanalihast (G, L) (valik II)</t>
  </si>
  <si>
    <t>Kanapada sidruni ja peterselliga (valik II)</t>
  </si>
  <si>
    <t>Kanapasta juustu ja basiilikuga (G, L) (valik II)</t>
  </si>
  <si>
    <t>Sinepine sealihakaste (G, L) (valik II)</t>
  </si>
  <si>
    <t>Tex-Mex veisehakklihakaste  (valik II)</t>
  </si>
  <si>
    <t>Penne lasanje segahakklihaga (G, L) (valik II)</t>
  </si>
  <si>
    <t>Kana-karrikaste (L) (valik II)</t>
  </si>
  <si>
    <t>Hartšoo erineva lihaga (G)</t>
  </si>
  <si>
    <r>
      <t xml:space="preserve">Kõrvitsaseemned, päevalilleseemned, </t>
    </r>
    <r>
      <rPr>
        <b/>
        <sz val="12"/>
        <rFont val="Dussmann"/>
        <charset val="186"/>
      </rPr>
      <t>seesamiseemned</t>
    </r>
  </si>
  <si>
    <r>
      <t xml:space="preserve">Lillkapsas, brokoli, porgand, suvikõrvits, mugulsibul, toiduõli, 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>jahu,</t>
    </r>
    <r>
      <rPr>
        <b/>
        <sz val="12"/>
        <color rgb="FF000000"/>
        <rFont val="Dussmann"/>
        <charset val="186"/>
      </rPr>
      <t xml:space="preserve"> piim, juust, </t>
    </r>
    <r>
      <rPr>
        <sz val="12"/>
        <color rgb="FF000000"/>
        <rFont val="Dussmann"/>
        <charset val="186"/>
      </rPr>
      <t>söögisool, valge pipar, muskaatpähkel, vesi</t>
    </r>
  </si>
  <si>
    <r>
      <t xml:space="preserve">Sealiha, kanaliha, veiseliha, vesi, riis, mugulsibul, tomatipasta, toiduõli, </t>
    </r>
    <r>
      <rPr>
        <b/>
        <sz val="12"/>
        <color rgb="FF000000"/>
        <rFont val="Dussmann"/>
        <charset val="186"/>
      </rPr>
      <t>nisu</t>
    </r>
    <r>
      <rPr>
        <sz val="12"/>
        <color indexed="8"/>
        <rFont val="Dussmann"/>
        <charset val="186"/>
      </rPr>
      <t>jahu, küüslauk, loorber, kuivatatud ploom, petersell</t>
    </r>
  </si>
  <si>
    <r>
      <t xml:space="preserve">Purustatud tomat, </t>
    </r>
    <r>
      <rPr>
        <b/>
        <sz val="12"/>
        <color rgb="FF000000"/>
        <rFont val="Dussmann"/>
        <charset val="186"/>
      </rPr>
      <t xml:space="preserve">hakksoja </t>
    </r>
    <r>
      <rPr>
        <sz val="12"/>
        <color rgb="FF000000"/>
        <rFont val="Dussmann"/>
        <charset val="186"/>
      </rPr>
      <t>(</t>
    </r>
    <r>
      <rPr>
        <b/>
        <sz val="12"/>
        <color rgb="FF000000"/>
        <rFont val="Dussmann"/>
        <charset val="186"/>
      </rPr>
      <t>sojajahu</t>
    </r>
    <r>
      <rPr>
        <sz val="12"/>
        <color rgb="FF000000"/>
        <rFont val="Dussmann"/>
        <charset val="186"/>
      </rPr>
      <t>) punased oad, mais, mugulsibul, küüslauk, porgand, tomatipasta, vesi, toiduõli, Tex-mex maitseainetesegu (</t>
    </r>
    <r>
      <rPr>
        <i/>
        <sz val="12"/>
        <color rgb="FF000000"/>
        <rFont val="Dussmann"/>
        <charset val="186"/>
      </rPr>
      <t>jahvatatud parika, tšillipipar, vürtsköömen, küüslaugupulber, sibulapulber, kuivatatud pune, must pipar, suhkur</t>
    </r>
    <r>
      <rPr>
        <sz val="12"/>
        <color rgb="FF000000"/>
        <rFont val="Dussmann"/>
        <charset val="186"/>
      </rPr>
      <t>), söögisool, petersell</t>
    </r>
  </si>
  <si>
    <r>
      <rPr>
        <b/>
        <sz val="12"/>
        <color rgb="FF000000"/>
        <rFont val="Dussmann"/>
        <charset val="186"/>
      </rPr>
      <t>Piim</t>
    </r>
    <r>
      <rPr>
        <sz val="12"/>
        <color rgb="FF000000"/>
        <rFont val="Dussmann"/>
        <charset val="186"/>
      </rPr>
      <t>, suhkur, kakaopulber, maisitärklis, vanillisuhkur, söögisool, marjapüree</t>
    </r>
  </si>
  <si>
    <r>
      <t xml:space="preserve">Kikerherned, küüslauk, mugulsibul, paprika, suvikõrvits, sidrunikoor, 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>jahu, söögisool, must pipar,  petersell</t>
    </r>
  </si>
  <si>
    <r>
      <t xml:space="preserve">Kartul, </t>
    </r>
    <r>
      <rPr>
        <b/>
        <sz val="12"/>
        <color rgb="FF000000"/>
        <rFont val="Dussmann"/>
        <charset val="186"/>
      </rPr>
      <t>piim</t>
    </r>
    <r>
      <rPr>
        <sz val="12"/>
        <color indexed="8"/>
        <rFont val="Dussmann"/>
        <charset val="186"/>
      </rPr>
      <t xml:space="preserve">,vesi, </t>
    </r>
    <r>
      <rPr>
        <b/>
        <sz val="12"/>
        <color rgb="FF000000"/>
        <rFont val="Dussmann"/>
        <charset val="186"/>
      </rPr>
      <t>või</t>
    </r>
    <r>
      <rPr>
        <sz val="12"/>
        <color indexed="8"/>
        <rFont val="Dussmann"/>
        <charset val="186"/>
      </rPr>
      <t xml:space="preserve">, söögisool, </t>
    </r>
  </si>
  <si>
    <r>
      <t>Valge kala,kartul, vesi, mugulsibul, juur</t>
    </r>
    <r>
      <rPr>
        <b/>
        <sz val="12"/>
        <color rgb="FF000000"/>
        <rFont val="Dussmann"/>
        <charset val="186"/>
      </rPr>
      <t>seller</t>
    </r>
    <r>
      <rPr>
        <sz val="12"/>
        <color rgb="FF000000"/>
        <rFont val="Dussmann"/>
        <charset val="186"/>
      </rPr>
      <t>, purustatud tomat, toiduõli, suhkur, pune, petersell, küüslauk, tomatipasta</t>
    </r>
  </si>
  <si>
    <r>
      <t xml:space="preserve">Kaalikas, </t>
    </r>
    <r>
      <rPr>
        <b/>
        <sz val="12"/>
        <rFont val="Dussmann"/>
        <charset val="186"/>
      </rPr>
      <t>juurseller</t>
    </r>
    <r>
      <rPr>
        <sz val="12"/>
        <rFont val="Dussmann"/>
        <charset val="186"/>
      </rPr>
      <t xml:space="preserve">, mugulsibul, pastinaak, porgand, </t>
    </r>
    <r>
      <rPr>
        <b/>
        <sz val="12"/>
        <rFont val="Dussmann"/>
        <charset val="186"/>
      </rPr>
      <t>nisu</t>
    </r>
    <r>
      <rPr>
        <sz val="12"/>
        <rFont val="Dussmann"/>
        <charset val="186"/>
      </rPr>
      <t>jahu, tomatipüree, toiduõli,</t>
    </r>
    <r>
      <rPr>
        <b/>
        <sz val="12"/>
        <rFont val="Dussmann"/>
        <charset val="186"/>
      </rPr>
      <t xml:space="preserve"> hapukoor</t>
    </r>
    <r>
      <rPr>
        <sz val="12"/>
        <rFont val="Dussmann"/>
        <charset val="186"/>
      </rPr>
      <t>, vesi, söögisool</t>
    </r>
  </si>
  <si>
    <r>
      <t xml:space="preserve">Kanaliha, pasta, </t>
    </r>
    <r>
      <rPr>
        <b/>
        <sz val="12"/>
        <color rgb="FF000000"/>
        <rFont val="Dussmann"/>
        <charset val="186"/>
      </rPr>
      <t>juust</t>
    </r>
    <r>
      <rPr>
        <sz val="12"/>
        <color rgb="FF000000"/>
        <rFont val="Dussmann"/>
        <charset val="186"/>
      </rPr>
      <t>, mugulsibul, küüslauk, suvikõrvits, toiduõli, vesi, basiilik, söögisool, must pipar</t>
    </r>
  </si>
  <si>
    <r>
      <t>Sealiha, mugulsibul, vars</t>
    </r>
    <r>
      <rPr>
        <b/>
        <sz val="12"/>
        <color rgb="FF000000"/>
        <rFont val="Dussmann"/>
        <charset val="186"/>
      </rPr>
      <t>seller</t>
    </r>
    <r>
      <rPr>
        <sz val="12"/>
        <color rgb="FF000000"/>
        <rFont val="Dussmann"/>
        <charset val="186"/>
      </rPr>
      <t xml:space="preserve">, porgand, toiduõli, küüslauk, must pipar, purustatud tomat, 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>jahu, pune</t>
    </r>
  </si>
  <si>
    <r>
      <t>Bulgur</t>
    </r>
    <r>
      <rPr>
        <sz val="12"/>
        <color rgb="FF000000"/>
        <rFont val="Dussmann"/>
        <charset val="186"/>
      </rPr>
      <t>, vesi, söögisool</t>
    </r>
  </si>
  <si>
    <t>Kodune pikkpoiss (G, M, PT) (valik II)</t>
  </si>
  <si>
    <t xml:space="preserve">Koorene köögiviljakaste (G, L) </t>
  </si>
  <si>
    <t>Rukkileiva- ja sepikutoodete valik</t>
  </si>
  <si>
    <t>Porgand (PRIA)</t>
  </si>
  <si>
    <t>Mais-hernes-aeduba, aurutatud</t>
  </si>
  <si>
    <t>PRIA Piimatooted (piim 50g, keefir 50g)</t>
  </si>
  <si>
    <t>Köögiviljad, aurutatud</t>
  </si>
  <si>
    <t>Hiina kapsa salat brokkoliga</t>
  </si>
  <si>
    <t>Pirn (PRIA)</t>
  </si>
  <si>
    <t>Röstitud peet rosmariiniga</t>
  </si>
  <si>
    <t>Kapsa-paprikasalat</t>
  </si>
  <si>
    <t xml:space="preserve">Rukkileiva- ja sepikutoodete valik </t>
  </si>
  <si>
    <t>Koorene oapada paprika ja porganditega (G, L)</t>
  </si>
  <si>
    <t>Pasta (G)</t>
  </si>
  <si>
    <t>Röstitud kapsas, porgand, kaalikas</t>
  </si>
  <si>
    <t>Peedisalat mädarõikaga</t>
  </si>
  <si>
    <t>Porgandisalat virsikutega</t>
  </si>
  <si>
    <t>Ahjujuurviljad ürtidega</t>
  </si>
  <si>
    <t>Kaalikas, porgand, pastinaak, mugulsibul, rosmariin, toiduõli, söögisool, tüümian</t>
  </si>
  <si>
    <t>Karamellipuding moosiga (L)</t>
  </si>
  <si>
    <t>Oapada köögiviljadega</t>
  </si>
  <si>
    <t>Punased oad, porgand, paprika, mugulsibul, küüslauk, toiduõli, loorber, tüümian, must pipar, söögisool, vesi, petersell</t>
  </si>
  <si>
    <t>Sea-veise segahakkliha, punased oad keedetud, paprika, porgand, mugulsibul, tomatipasta, bataat, küüslauk, söögisool, must pipar, toiduõli, vesi, suhkur, pune</t>
  </si>
  <si>
    <t xml:space="preserve">Tatar, vesi, söögisool </t>
  </si>
  <si>
    <t>Hernes, porgand, mais, aurutatud</t>
  </si>
  <si>
    <t>Kapsas, peet</t>
  </si>
  <si>
    <t>Kissell kuivatatud puuviljadest vahukoorega(L)</t>
  </si>
  <si>
    <t>Kapsas punane/valge (PRIA)</t>
  </si>
  <si>
    <t>Kanaliha, riis, porgand, paprika, mugulsibul, küüslauk, rohelised herned, tomatipasta, toiduõli, söögisool, must pipar, maitseroheline</t>
  </si>
  <si>
    <t>Külm hapukoorekaste rohelise sibulaga (L)</t>
  </si>
  <si>
    <t>Ahjuköögiviljad</t>
  </si>
  <si>
    <t>Kaalikas, porgand, kapsas, mugulsibul, rosmariin, toiduõli, söögisool, tüümian</t>
  </si>
  <si>
    <t>Frikadellisupp aedviljadega(G)</t>
  </si>
  <si>
    <t>Kapsas, valge (PRIA)</t>
  </si>
  <si>
    <t>Läätse-kaalika-porgandipada</t>
  </si>
  <si>
    <t>Sealiha, mugulsibul,tomat, küüslauk, söögisool, must pipar, vesi, loorber, toiduõli</t>
  </si>
  <si>
    <t>Röstitud porgand, sibul, suvikõrvits</t>
  </si>
  <si>
    <t>Porgand,sibu, suvikõrvits toiduõli</t>
  </si>
  <si>
    <t>Hiina kapsa-kurgisalat tilliga</t>
  </si>
  <si>
    <t>Hiina kapsas, kurk, till</t>
  </si>
  <si>
    <t>Hapukapsa-peedisalat</t>
  </si>
  <si>
    <t>Hapukapsas, keedetud peet</t>
  </si>
  <si>
    <t>Lillkapsas, brokkoli,porgand, aurutatud</t>
  </si>
  <si>
    <t>Peedisalat pohladega</t>
  </si>
  <si>
    <t>Tex-mex pastaroog punaste ubadega (G, L)</t>
  </si>
  <si>
    <t>Pastinaak, porgand, paprika, mugulsibul, rosmariin, toiduõli, söögisool</t>
  </si>
  <si>
    <t>Tex-mex kaste hakksojaga</t>
  </si>
  <si>
    <t>Purustatud tomat, hakksoja (sojajahu) punased oad, mais, mugulsibul, küüslauk, porgand, tomatipasta, vesi, toiduõli, Tex-mex maitseainetesegu (jahvatatud parika, tšillipipar, vürtsköömen, küüslaugupulber, sibulapulber, kuivatatud pune, must pipar, suhkur), söögisool, petersell</t>
  </si>
  <si>
    <t xml:space="preserve">Veisehakkliha, punased oad, mais, mugulsibul, porgand, tomatipasta, toiduõli, vesi, tex-mex maitseaimesegu (küüslauk, söögisool, must pipar, petersell </t>
  </si>
  <si>
    <t>Kanaliha, purustatud tomat, tomatipüree, maitsestamata jogust, mugulsibul, toiduõli, vesi, küüslauk, sidrunimahl, vürtsköömned, koriandriseemned, jahvatatud paprika, jahvatatud ingver, jahvatatud kurkum, jahvatatud kaneel, nelk, jahvatatud tšillipipar</t>
  </si>
  <si>
    <r>
      <t xml:space="preserve">Täisterapasta </t>
    </r>
    <r>
      <rPr>
        <sz val="12"/>
        <color rgb="FF000000"/>
        <rFont val="Dussmann"/>
        <charset val="186"/>
      </rPr>
      <t>(durum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>jahu, vesi), söögisool, toiduõli</t>
    </r>
  </si>
  <si>
    <r>
      <t xml:space="preserve">Veiseliha, riis, tomatipasta, vesi, mugulsibul, toiduõli, </t>
    </r>
    <r>
      <rPr>
        <b/>
        <sz val="12"/>
        <rFont val="Dussmann"/>
        <charset val="186"/>
      </rPr>
      <t>nisu</t>
    </r>
    <r>
      <rPr>
        <sz val="12"/>
        <rFont val="Dussmann"/>
        <charset val="186"/>
      </rPr>
      <t>jahu, küüslauk, loorber, kuivatatud ploom, petersell, söögisool</t>
    </r>
  </si>
  <si>
    <r>
      <t xml:space="preserve">Kanaliha, pastinaak, söögisool, jahvatatud paprika, vesi, must pipar, toiduõli, </t>
    </r>
    <r>
      <rPr>
        <b/>
        <sz val="12"/>
        <color rgb="FF000000"/>
        <rFont val="Dussmann"/>
        <charset val="186"/>
      </rPr>
      <t>mesi</t>
    </r>
    <r>
      <rPr>
        <sz val="12"/>
        <color rgb="FF000000"/>
        <rFont val="Dussmann"/>
        <charset val="186"/>
      </rPr>
      <t xml:space="preserve">, </t>
    </r>
    <r>
      <rPr>
        <b/>
        <sz val="12"/>
        <color rgb="FF000000"/>
        <rFont val="Dussmann"/>
        <charset val="186"/>
      </rPr>
      <t>sinepiseemned</t>
    </r>
  </si>
  <si>
    <t>Porgand, lillkapsas, brokoli, paprika, toiduõli, rosmariin</t>
  </si>
  <si>
    <r>
      <rPr>
        <b/>
        <sz val="12"/>
        <color rgb="FF000000"/>
        <rFont val="Dussmann"/>
        <charset val="186"/>
      </rPr>
      <t>Piim</t>
    </r>
    <r>
      <rPr>
        <sz val="12"/>
        <color rgb="FF000000"/>
        <rFont val="Dussmann"/>
        <charset val="186"/>
      </rPr>
      <t>, maisitärklis, suhkur, vesi, moos ( maasikas, vaarikas, mustad sõstrad, punased sõstrad)</t>
    </r>
  </si>
  <si>
    <r>
      <rPr>
        <b/>
        <sz val="12"/>
        <color rgb="FF000000"/>
        <rFont val="Dussmann"/>
        <charset val="186"/>
      </rPr>
      <t>Lõhe</t>
    </r>
    <r>
      <rPr>
        <sz val="12"/>
        <color rgb="FF000000"/>
        <rFont val="Dussmann"/>
        <charset val="186"/>
      </rPr>
      <t>, kartul,</t>
    </r>
    <r>
      <rPr>
        <b/>
        <sz val="12"/>
        <color rgb="FF000000"/>
        <rFont val="Dussmann"/>
        <charset val="186"/>
      </rPr>
      <t xml:space="preserve"> riivsai</t>
    </r>
    <r>
      <rPr>
        <sz val="12"/>
        <color rgb="FF000000"/>
        <rFont val="Dussmann"/>
        <charset val="186"/>
      </rPr>
      <t>, kana</t>
    </r>
    <r>
      <rPr>
        <b/>
        <sz val="12"/>
        <color rgb="FF000000"/>
        <rFont val="Dussmann"/>
        <charset val="186"/>
      </rPr>
      <t>muna</t>
    </r>
    <r>
      <rPr>
        <sz val="12"/>
        <color rgb="FF000000"/>
        <rFont val="Dussmann"/>
        <charset val="186"/>
      </rPr>
      <t>, vesi, mugulsibul, must pipar, söögisool, till, sidrunikoor</t>
    </r>
  </si>
  <si>
    <r>
      <t xml:space="preserve">Läätsed, mugulsibul, küüslauk, tomatipüree, toiduõli, söögisool, must pipar, paprika, </t>
    </r>
    <r>
      <rPr>
        <b/>
        <sz val="12"/>
        <rFont val="Dussmann"/>
        <charset val="186"/>
      </rPr>
      <t>hapukoor</t>
    </r>
    <r>
      <rPr>
        <sz val="12"/>
        <rFont val="Dussmann"/>
        <charset val="186"/>
      </rPr>
      <t>, vesi</t>
    </r>
  </si>
  <si>
    <t>Läätseguljašš (L)</t>
  </si>
  <si>
    <r>
      <t>Hapukoor</t>
    </r>
    <r>
      <rPr>
        <sz val="12"/>
        <color rgb="FF000000"/>
        <rFont val="Dussmann"/>
        <charset val="186"/>
      </rPr>
      <t>, hapukurk ( kurk, till, suhkur, vesi, söögisool), punane sibul, petersell, sidrunimahl, söögisool, must pipar, till</t>
    </r>
  </si>
  <si>
    <t xml:space="preserve">Mais, hernes, aeduba </t>
  </si>
  <si>
    <t xml:space="preserve">Valge peakapsas, kurk, till </t>
  </si>
  <si>
    <r>
      <t xml:space="preserve">Sealiha, mugulsibul, </t>
    </r>
    <r>
      <rPr>
        <b/>
        <sz val="12"/>
        <color rgb="FF000000"/>
        <rFont val="Dussmann"/>
        <charset val="186"/>
      </rPr>
      <t>hapukoor</t>
    </r>
    <r>
      <rPr>
        <sz val="12"/>
        <color rgb="FF000000"/>
        <rFont val="Dussmann"/>
        <charset val="186"/>
      </rPr>
      <t xml:space="preserve">, 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>jahu, toiduõli, vesi, must pipar, jahvatatud paprika, tüümian, loorber, söögisool</t>
    </r>
  </si>
  <si>
    <t>Hiina kapsas, brokkoli</t>
  </si>
  <si>
    <t>Porgand, lillkapsas, brokoli, paprika</t>
  </si>
  <si>
    <t>Koorene lõhesupp spinatiga (L)</t>
  </si>
  <si>
    <r>
      <rPr>
        <b/>
        <sz val="12"/>
        <color rgb="FF000000"/>
        <rFont val="Dussmann"/>
        <charset val="186"/>
      </rPr>
      <t>Lõhe</t>
    </r>
    <r>
      <rPr>
        <sz val="12"/>
        <color indexed="8"/>
        <rFont val="Dussmann"/>
        <charset val="186"/>
      </rPr>
      <t xml:space="preserve">, kartul, mugulsibul, porgand, vesi, söögisool, must pipar, </t>
    </r>
    <r>
      <rPr>
        <b/>
        <sz val="12"/>
        <color rgb="FF000000"/>
        <rFont val="Dussmann"/>
        <charset val="186"/>
      </rPr>
      <t>kohvikoor</t>
    </r>
    <r>
      <rPr>
        <sz val="12"/>
        <color indexed="8"/>
        <rFont val="Dussmann"/>
        <charset val="186"/>
      </rPr>
      <t>, loorber, spinat</t>
    </r>
  </si>
  <si>
    <t>Kuskuss, aurutatud (G)</t>
  </si>
  <si>
    <t>Peet, rosmariin, toiduõli</t>
  </si>
  <si>
    <t xml:space="preserve">Valge peakapsas, paprika </t>
  </si>
  <si>
    <t>Keedetud peet, keedetud punased oad</t>
  </si>
  <si>
    <r>
      <t xml:space="preserve">Kanaliha, purustatud tomat, mugulsibul, porgand, 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>jahu, tomatipasta, vesi, toiduõli, küüslauk, jahvatatud paprika, söögisool, must pipar</t>
    </r>
  </si>
  <si>
    <r>
      <rPr>
        <sz val="12"/>
        <color rgb="FF000000"/>
        <rFont val="Dussmann"/>
        <charset val="186"/>
      </rPr>
      <t>Keedetud oad, porgand, paprika, mugulsibul, vesi,</t>
    </r>
    <r>
      <rPr>
        <b/>
        <sz val="12"/>
        <color rgb="FF000000"/>
        <rFont val="Dussmann"/>
        <charset val="186"/>
      </rPr>
      <t xml:space="preserve"> nisu</t>
    </r>
    <r>
      <rPr>
        <sz val="12"/>
        <color rgb="FF000000"/>
        <rFont val="Dussmann"/>
        <charset val="186"/>
      </rPr>
      <t>jahu,</t>
    </r>
    <r>
      <rPr>
        <b/>
        <sz val="12"/>
        <color rgb="FF000000"/>
        <rFont val="Dussmann"/>
        <charset val="186"/>
      </rPr>
      <t xml:space="preserve"> toidukoor</t>
    </r>
    <r>
      <rPr>
        <sz val="12"/>
        <color rgb="FF000000"/>
        <rFont val="Dussmann"/>
        <charset val="186"/>
      </rPr>
      <t xml:space="preserve">, söögisool, petersell, toiduõli </t>
    </r>
  </si>
  <si>
    <r>
      <rPr>
        <sz val="12"/>
        <color rgb="FF000000"/>
        <rFont val="Dussmann"/>
        <charset val="186"/>
      </rPr>
      <t>Durum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>jahu, vesi</t>
    </r>
  </si>
  <si>
    <t>Kapsas, porgand, kaalikas, toiduõli</t>
  </si>
  <si>
    <t>Keedetud peet, mädarõigas</t>
  </si>
  <si>
    <t>Kanasupp nuudlitega (G)</t>
  </si>
  <si>
    <t>Kanakintsuliha, BBQ kaste (tomatipasta, õunaäädikas, suhkur, mesi, jahvatatud paprika, küüslauk, sibul, must pipar, söögisool, vesi), söögisool, toiduõli</t>
  </si>
  <si>
    <r>
      <rPr>
        <sz val="12"/>
        <color rgb="FF000000"/>
        <rFont val="Dussmann"/>
        <charset val="186"/>
      </rPr>
      <t>Maitsestamata</t>
    </r>
    <r>
      <rPr>
        <b/>
        <sz val="12"/>
        <color rgb="FF000000"/>
        <rFont val="Dussmann"/>
        <charset val="186"/>
      </rPr>
      <t xml:space="preserve"> jogurt </t>
    </r>
    <r>
      <rPr>
        <sz val="12"/>
        <color rgb="FF000000"/>
        <rFont val="Dussmann"/>
        <charset val="186"/>
      </rPr>
      <t>, apelsinimahl, petersell, küüslauk, söögisool</t>
    </r>
  </si>
  <si>
    <t>Porgand, virsikud, toiduõli</t>
  </si>
  <si>
    <r>
      <t>Porgand, pastinaak, kartul, täistera</t>
    </r>
    <r>
      <rPr>
        <b/>
        <sz val="12"/>
        <color rgb="FF000000"/>
        <rFont val="Dussmann"/>
        <charset val="186"/>
      </rPr>
      <t>kaera</t>
    </r>
    <r>
      <rPr>
        <sz val="12"/>
        <color rgb="FF000000"/>
        <rFont val="Dussmann"/>
        <charset val="186"/>
      </rPr>
      <t>helbed, spelta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 xml:space="preserve">jahu, </t>
    </r>
    <r>
      <rPr>
        <b/>
        <sz val="12"/>
        <color rgb="FF000000"/>
        <rFont val="Dussmann"/>
        <charset val="186"/>
      </rPr>
      <t>hapukoor</t>
    </r>
    <r>
      <rPr>
        <sz val="12"/>
        <color rgb="FF000000"/>
        <rFont val="Dussmann"/>
        <charset val="186"/>
      </rPr>
      <t>,  kana</t>
    </r>
    <r>
      <rPr>
        <b/>
        <sz val="12"/>
        <color rgb="FF000000"/>
        <rFont val="Dussmann"/>
        <charset val="186"/>
      </rPr>
      <t>muna</t>
    </r>
    <r>
      <rPr>
        <sz val="12"/>
        <color rgb="FF000000"/>
        <rFont val="Dussmann"/>
        <charset val="186"/>
      </rPr>
      <t xml:space="preserve">, </t>
    </r>
    <r>
      <rPr>
        <b/>
        <sz val="12"/>
        <color rgb="FF000000"/>
        <rFont val="Dussmann"/>
        <charset val="186"/>
      </rPr>
      <t>või</t>
    </r>
    <r>
      <rPr>
        <sz val="12"/>
        <color rgb="FF000000"/>
        <rFont val="Dussmann"/>
        <charset val="186"/>
      </rPr>
      <t>, toiduõli, tüümian, söögisool, must pipar</t>
    </r>
  </si>
  <si>
    <t>Kapsas, redis, läätsed</t>
  </si>
  <si>
    <t>Veise hakkliha, riis, porgand, mugulsibul, toiduõli, küüslauk, must pipar, söögisool, jahvatatud paprika, petersell</t>
  </si>
  <si>
    <t>Brokoli, lillkapsas</t>
  </si>
  <si>
    <t>Keedetud peet</t>
  </si>
  <si>
    <t>Sealiha, mugulsibul, mesi, rosmariin, toiduõli, vesi, söögisool, must pipar</t>
  </si>
  <si>
    <t>Hapukapsas, hautatud</t>
  </si>
  <si>
    <t>Hapukapsas, õunamahl, mugulsibul, porgand, suhkur, söögisool, toiduõli</t>
  </si>
  <si>
    <t>Ahjulihaleem, vesi, nisujahu, toiduõli, toidukoor, söögisool, must pipar, petersell</t>
  </si>
  <si>
    <t>Keedupeet, pohlad, suhkur</t>
  </si>
  <si>
    <t>Marineeritud kõrvits, porgand, hapukurk</t>
  </si>
  <si>
    <t>Marineeritud kõrvits (kõrvits, vesi, suhkur, nelk, kaneel, söögiäädikas), porgand, hapukurk (kurk, vesi, söögisool, till)</t>
  </si>
  <si>
    <t>Mandariin 1 tk</t>
  </si>
  <si>
    <t>Kikerhernejahu, mugulsibul, paprika, suvikõrvits, tomat, vesi, toiduõli, söögisool, punased oad</t>
  </si>
  <si>
    <t>Keetetud peet</t>
  </si>
  <si>
    <r>
      <t xml:space="preserve">Kalkuniliha, porgand, porrulauk, paprika, pastinaak, mugulsibul, küüslauk, purustatud tomat, vesi, toiduõli, 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>jahu, tüümian, rosmariin, petersell, söögisool, must pipar</t>
    </r>
  </si>
  <si>
    <t>Tex-mex veisehakklihakaste (valik I)</t>
  </si>
  <si>
    <t>Kanapada Vahemere ürtidega (G) ( valik II)</t>
  </si>
  <si>
    <t>Köögiviljahautis sealihaga (G, L) ( valik II)</t>
  </si>
  <si>
    <t>Veiseliha strooganov (G, L) ( valik I)</t>
  </si>
  <si>
    <r>
      <t xml:space="preserve">Kanaliha, kartul, </t>
    </r>
    <r>
      <rPr>
        <b/>
        <sz val="12"/>
        <rFont val="Dussmann"/>
        <charset val="186"/>
      </rPr>
      <t>makaronid</t>
    </r>
    <r>
      <rPr>
        <sz val="12"/>
        <rFont val="Dussmann"/>
        <charset val="186"/>
      </rPr>
      <t xml:space="preserve"> </t>
    </r>
    <r>
      <rPr>
        <i/>
        <sz val="12"/>
        <rFont val="Dussmann"/>
        <charset val="186"/>
      </rPr>
      <t>( durum</t>
    </r>
    <r>
      <rPr>
        <b/>
        <i/>
        <sz val="12"/>
        <rFont val="Dussmann"/>
        <charset val="186"/>
      </rPr>
      <t>nisu</t>
    </r>
    <r>
      <rPr>
        <i/>
        <sz val="12"/>
        <rFont val="Dussmann"/>
        <charset val="186"/>
      </rPr>
      <t>jahu, vesi</t>
    </r>
    <r>
      <rPr>
        <sz val="12"/>
        <rFont val="Dussmann"/>
        <charset val="186"/>
      </rPr>
      <t>), mugulsibul, porgand, toiduõli, vesi, till, petersell</t>
    </r>
  </si>
  <si>
    <r>
      <rPr>
        <sz val="12"/>
        <color rgb="FF000000"/>
        <rFont val="Dussmann"/>
        <charset val="186"/>
      </rPr>
      <t>Maitsestamata</t>
    </r>
    <r>
      <rPr>
        <b/>
        <sz val="12"/>
        <color rgb="FF000000"/>
        <rFont val="Dussmann"/>
        <charset val="186"/>
      </rPr>
      <t xml:space="preserve"> kohupiim</t>
    </r>
    <r>
      <rPr>
        <sz val="12"/>
        <color rgb="FF000000"/>
        <rFont val="Dussmann"/>
        <charset val="186"/>
      </rPr>
      <t xml:space="preserve">, mustikakissell </t>
    </r>
    <r>
      <rPr>
        <i/>
        <sz val="12"/>
        <color rgb="FF000000"/>
        <rFont val="Dussmann"/>
        <charset val="186"/>
      </rPr>
      <t>(vesi, mustikad, mustsõstra mahl 100%, kartulitärklis, suhkur)</t>
    </r>
  </si>
  <si>
    <r>
      <t xml:space="preserve">Kanaliha, vesi, </t>
    </r>
    <r>
      <rPr>
        <b/>
        <sz val="12"/>
        <color rgb="FF000000"/>
        <rFont val="Dussmann"/>
        <charset val="186"/>
      </rPr>
      <t>toidukoor</t>
    </r>
    <r>
      <rPr>
        <sz val="12"/>
        <color rgb="FF000000"/>
        <rFont val="Dussmann"/>
        <charset val="186"/>
      </rPr>
      <t xml:space="preserve">, mugulsibul, toiduõli, maisitärklis, karripulber </t>
    </r>
    <r>
      <rPr>
        <i/>
        <sz val="12"/>
        <color rgb="FF000000"/>
        <rFont val="Dussmann"/>
        <charset val="186"/>
      </rPr>
      <t>(koriander, kurkum, põld-lambalääts, Cayenne`i pipar, apteegitill, vürtsköömned, must pipar)</t>
    </r>
    <r>
      <rPr>
        <sz val="12"/>
        <color rgb="FF000000"/>
        <rFont val="Dussmann"/>
        <charset val="186"/>
      </rPr>
      <t xml:space="preserve">, värske petersell, must pipar </t>
    </r>
  </si>
  <si>
    <r>
      <t>Sealiha, kartul, porgand, mugulsibul,</t>
    </r>
    <r>
      <rPr>
        <b/>
        <sz val="12"/>
        <rFont val="Dussmann"/>
        <charset val="186"/>
      </rPr>
      <t xml:space="preserve"> </t>
    </r>
    <r>
      <rPr>
        <sz val="12"/>
        <rFont val="Dussmann"/>
        <charset val="186"/>
      </rPr>
      <t>kaalikas, must pipar, till, söögisool, petersell, toiduõli, vesi</t>
    </r>
  </si>
  <si>
    <r>
      <t xml:space="preserve">Porgand, kaalikas, </t>
    </r>
    <r>
      <rPr>
        <b/>
        <sz val="12"/>
        <color rgb="FF000000"/>
        <rFont val="Dussmann"/>
        <charset val="186"/>
      </rPr>
      <t>toidukoor</t>
    </r>
    <r>
      <rPr>
        <sz val="12"/>
        <color rgb="FF000000"/>
        <rFont val="Dussmann"/>
        <charset val="186"/>
      </rPr>
      <t xml:space="preserve">, </t>
    </r>
    <r>
      <rPr>
        <b/>
        <sz val="12"/>
        <color rgb="FF000000"/>
        <rFont val="Dussmann"/>
        <charset val="186"/>
      </rPr>
      <t>nisujahu</t>
    </r>
    <r>
      <rPr>
        <sz val="12"/>
        <color rgb="FF000000"/>
        <rFont val="Dussmann"/>
        <charset val="186"/>
      </rPr>
      <t xml:space="preserve">, </t>
    </r>
    <r>
      <rPr>
        <b/>
        <sz val="12"/>
        <color rgb="FF000000"/>
        <rFont val="Dussmann"/>
        <charset val="186"/>
      </rPr>
      <t>või</t>
    </r>
    <r>
      <rPr>
        <sz val="12"/>
        <color rgb="FF000000"/>
        <rFont val="Dussmann"/>
        <charset val="186"/>
      </rPr>
      <t xml:space="preserve">, söögisool, suhkur, vesi </t>
    </r>
  </si>
  <si>
    <r>
      <t xml:space="preserve">Pasta </t>
    </r>
    <r>
      <rPr>
        <sz val="12"/>
        <color rgb="FF000000"/>
        <rFont val="Dussmann"/>
        <charset val="186"/>
      </rPr>
      <t>(</t>
    </r>
    <r>
      <rPr>
        <b/>
        <sz val="12"/>
        <color rgb="FF000000"/>
        <rFont val="Dussmann"/>
        <charset val="186"/>
      </rPr>
      <t>durumnisujahu</t>
    </r>
    <r>
      <rPr>
        <sz val="12"/>
        <color rgb="FF000000"/>
        <rFont val="Dussmann"/>
        <charset val="186"/>
      </rPr>
      <t>, vesi)</t>
    </r>
    <r>
      <rPr>
        <b/>
        <sz val="12"/>
        <color rgb="FF000000"/>
        <rFont val="Dussmann"/>
        <charset val="186"/>
      </rPr>
      <t xml:space="preserve">, </t>
    </r>
    <r>
      <rPr>
        <sz val="12"/>
        <rFont val="Dussmann"/>
        <charset val="186"/>
      </rPr>
      <t>vesi, söögisool, toiduõli</t>
    </r>
  </si>
  <si>
    <r>
      <t>Sea-veise segahakkliha, kartul, porgand, mugulsibul,</t>
    </r>
    <r>
      <rPr>
        <b/>
        <sz val="12"/>
        <rFont val="Dussmann"/>
        <charset val="186"/>
      </rPr>
      <t xml:space="preserve"> varsseller, </t>
    </r>
    <r>
      <rPr>
        <sz val="12"/>
        <rFont val="Dussmann"/>
        <charset val="186"/>
      </rPr>
      <t>lillkapsas, suvikõrvits, must pipar, till, söögisool, petersell, toiduõli, vesi</t>
    </r>
  </si>
  <si>
    <r>
      <t xml:space="preserve">Kanaliha, toorsuitsu peekon, mugulsibul, küüslauk, </t>
    </r>
    <r>
      <rPr>
        <b/>
        <sz val="12"/>
        <rFont val="Dussmann"/>
        <charset val="186"/>
      </rPr>
      <t>nisu</t>
    </r>
    <r>
      <rPr>
        <sz val="12"/>
        <rFont val="Dussmann"/>
        <charset val="186"/>
      </rPr>
      <t xml:space="preserve">jahu, toiduõli, söögisool, must pipar, vesi, </t>
    </r>
    <r>
      <rPr>
        <b/>
        <sz val="12"/>
        <rFont val="Dussmann"/>
        <charset val="186"/>
      </rPr>
      <t>toidukoor</t>
    </r>
    <r>
      <rPr>
        <sz val="12"/>
        <rFont val="Dussmann"/>
        <charset val="186"/>
      </rPr>
      <t xml:space="preserve">, petersell, </t>
    </r>
  </si>
  <si>
    <r>
      <t xml:space="preserve">Õunamahl 100% naturaalne, kuivatatud puuviljad, vesi, suhkur, sidrunimahl, kartulitärklis, </t>
    </r>
    <r>
      <rPr>
        <b/>
        <sz val="12"/>
        <color rgb="FF000000"/>
        <rFont val="Dussmann"/>
        <charset val="186"/>
      </rPr>
      <t>vahukoor</t>
    </r>
  </si>
  <si>
    <r>
      <t xml:space="preserve">Kartul, </t>
    </r>
    <r>
      <rPr>
        <b/>
        <sz val="12"/>
        <color rgb="FF000000"/>
        <rFont val="Dussmann"/>
        <charset val="186"/>
      </rPr>
      <t>odrakruup</t>
    </r>
    <r>
      <rPr>
        <sz val="12"/>
        <color rgb="FF000000"/>
        <rFont val="Dussmann"/>
        <charset val="186"/>
      </rPr>
      <t xml:space="preserve">, toiduõli, </t>
    </r>
    <r>
      <rPr>
        <b/>
        <sz val="12"/>
        <color rgb="FF000000"/>
        <rFont val="Dussmann"/>
        <charset val="186"/>
      </rPr>
      <t>piim</t>
    </r>
    <r>
      <rPr>
        <sz val="12"/>
        <color rgb="FF000000"/>
        <rFont val="Dussmann"/>
        <charset val="186"/>
      </rPr>
      <t xml:space="preserve">, sealiha, vesi </t>
    </r>
  </si>
  <si>
    <r>
      <t>Hapukoor</t>
    </r>
    <r>
      <rPr>
        <sz val="12"/>
        <color rgb="FF000000"/>
        <rFont val="Dussmann"/>
        <charset val="186"/>
      </rPr>
      <t>, sidrunimahl, suhkur, söögisool, roheline sibul</t>
    </r>
  </si>
  <si>
    <r>
      <t>Segahakkliha, mugulsibul, nisujahu, toiduõli, petersell, söögisool, mustpipar,</t>
    </r>
    <r>
      <rPr>
        <b/>
        <sz val="12"/>
        <color rgb="FF000000"/>
        <rFont val="Dussmann"/>
        <charset val="186"/>
      </rPr>
      <t xml:space="preserve"> hapukoor</t>
    </r>
    <r>
      <rPr>
        <sz val="12"/>
        <color indexed="8"/>
        <rFont val="Dussmann"/>
        <charset val="186"/>
      </rPr>
      <t>, vesi</t>
    </r>
  </si>
  <si>
    <t>Sealiha, porgand, mugulsibul, paprika,ananass, purustatud tomat, küüslauk, must pipar, till, söögisool, petersell, toiduõli, vesi</t>
  </si>
  <si>
    <r>
      <t xml:space="preserve">Pasta </t>
    </r>
    <r>
      <rPr>
        <sz val="12"/>
        <color rgb="FF000000"/>
        <rFont val="Dussmann"/>
        <charset val="186"/>
      </rPr>
      <t>(durum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>jahu, vesi)</t>
    </r>
    <r>
      <rPr>
        <b/>
        <sz val="12"/>
        <color rgb="FF000000"/>
        <rFont val="Dussmann"/>
        <charset val="186"/>
      </rPr>
      <t xml:space="preserve">, </t>
    </r>
    <r>
      <rPr>
        <sz val="12"/>
        <rFont val="Dussmann"/>
        <charset val="186"/>
      </rPr>
      <t>vesi, söögisool, toiduõli</t>
    </r>
  </si>
  <si>
    <r>
      <t xml:space="preserve">Kalkuniliha, porgand, kaalikas, suvikõrvits, mugulsibul, küüslauk, toiduõli, must pipar, söögisool, vesi, </t>
    </r>
    <r>
      <rPr>
        <b/>
        <sz val="12"/>
        <color rgb="FF000000"/>
        <rFont val="Dussmann"/>
        <charset val="186"/>
      </rPr>
      <t>nisu</t>
    </r>
    <r>
      <rPr>
        <sz val="12"/>
        <color indexed="8"/>
        <rFont val="Dussmann"/>
        <charset val="186"/>
      </rPr>
      <t xml:space="preserve">jahu </t>
    </r>
  </si>
  <si>
    <r>
      <t xml:space="preserve">Veiseliha, mugulsibul, šampinjonid, </t>
    </r>
    <r>
      <rPr>
        <b/>
        <sz val="12"/>
        <rFont val="Dussmann"/>
        <charset val="186"/>
      </rPr>
      <t>nisu</t>
    </r>
    <r>
      <rPr>
        <sz val="12"/>
        <rFont val="Dussmann"/>
        <charset val="186"/>
      </rPr>
      <t xml:space="preserve">jahu, toiduõli, söögisool, must pipar, vesi, </t>
    </r>
    <r>
      <rPr>
        <b/>
        <sz val="12"/>
        <rFont val="Dussmann"/>
        <charset val="186"/>
      </rPr>
      <t>toidukoor</t>
    </r>
    <r>
      <rPr>
        <sz val="12"/>
        <rFont val="Dussmann"/>
        <charset val="186"/>
      </rPr>
      <t xml:space="preserve">, petersell, </t>
    </r>
  </si>
  <si>
    <r>
      <t xml:space="preserve">Hapukapsas, sealiha, </t>
    </r>
    <r>
      <rPr>
        <b/>
        <sz val="12"/>
        <color rgb="FF000000"/>
        <rFont val="Dussmann"/>
        <charset val="186"/>
      </rPr>
      <t>odra</t>
    </r>
    <r>
      <rPr>
        <sz val="12"/>
        <color indexed="8"/>
        <rFont val="Dussmann"/>
        <charset val="186"/>
      </rPr>
      <t>kruup,  mugulsibul, toiduõli, suhkur, söögisool, vesi</t>
    </r>
  </si>
  <si>
    <r>
      <t>Hapukoor,</t>
    </r>
    <r>
      <rPr>
        <sz val="12"/>
        <color rgb="FF000000"/>
        <rFont val="Dussmann"/>
        <charset val="186"/>
      </rPr>
      <t xml:space="preserve"> sidrunimahl, suhkur, söögisool, roheline sibul</t>
    </r>
  </si>
  <si>
    <r>
      <t xml:space="preserve">Keedetud peet, marineeritud mugulsibul </t>
    </r>
    <r>
      <rPr>
        <i/>
        <sz val="12"/>
        <rFont val="Dussmann"/>
        <charset val="186"/>
      </rPr>
      <t>(sidrunimahl, mugulsibul, söögisool)</t>
    </r>
  </si>
  <si>
    <r>
      <t xml:space="preserve">Purustatud tomat, </t>
    </r>
    <r>
      <rPr>
        <b/>
        <sz val="12"/>
        <rFont val="Dussmann"/>
        <charset val="186"/>
      </rPr>
      <t xml:space="preserve">tofu </t>
    </r>
    <r>
      <rPr>
        <i/>
        <sz val="12"/>
        <rFont val="Dussmann"/>
        <charset val="186"/>
      </rPr>
      <t>(vesi,</t>
    </r>
    <r>
      <rPr>
        <b/>
        <i/>
        <sz val="12"/>
        <rFont val="Dussmann"/>
        <charset val="186"/>
      </rPr>
      <t xml:space="preserve"> sojaoad, </t>
    </r>
    <r>
      <rPr>
        <i/>
        <sz val="12"/>
        <rFont val="Dussmann"/>
        <charset val="186"/>
      </rPr>
      <t xml:space="preserve">sidrunhape), </t>
    </r>
    <r>
      <rPr>
        <sz val="12"/>
        <rFont val="Dussmann"/>
        <charset val="186"/>
      </rPr>
      <t>tomatipasta, vesi, maitsestamata</t>
    </r>
    <r>
      <rPr>
        <b/>
        <sz val="12"/>
        <rFont val="Dussmann"/>
        <charset val="186"/>
      </rPr>
      <t xml:space="preserve"> jogurt, </t>
    </r>
    <r>
      <rPr>
        <sz val="12"/>
        <rFont val="Dussmann"/>
        <charset val="186"/>
      </rPr>
      <t>mugulsibul, toiduõli, küüslauk, sidrunimahl, Tikka Masala maitseainesegu (</t>
    </r>
    <r>
      <rPr>
        <i/>
        <sz val="12"/>
        <rFont val="Dussmann"/>
        <charset val="186"/>
      </rPr>
      <t xml:space="preserve">vürtsköömen,  paprika,  koriander, ingver, kurkum, kaneel, nelk, tšillipipar), </t>
    </r>
    <r>
      <rPr>
        <sz val="12"/>
        <rFont val="Dussmann"/>
        <charset val="186"/>
      </rPr>
      <t>söögisool, suhkur,  must pipar</t>
    </r>
  </si>
  <si>
    <r>
      <t xml:space="preserve">Seahakkliha, mugulsibul, </t>
    </r>
    <r>
      <rPr>
        <b/>
        <sz val="12"/>
        <color rgb="FF000000"/>
        <rFont val="Dussmann"/>
        <charset val="186"/>
      </rPr>
      <t>riivsai</t>
    </r>
    <r>
      <rPr>
        <sz val="12"/>
        <color rgb="FF000000"/>
        <rFont val="Dussmann"/>
        <charset val="186"/>
      </rPr>
      <t>, kana</t>
    </r>
    <r>
      <rPr>
        <b/>
        <sz val="12"/>
        <color rgb="FF000000"/>
        <rFont val="Dussmann"/>
        <charset val="186"/>
      </rPr>
      <t>muna</t>
    </r>
    <r>
      <rPr>
        <sz val="12"/>
        <color rgb="FF000000"/>
        <rFont val="Dussmann"/>
        <charset val="186"/>
      </rPr>
      <t xml:space="preserve">, </t>
    </r>
    <r>
      <rPr>
        <b/>
        <sz val="12"/>
        <color rgb="FF000000"/>
        <rFont val="Dussmann"/>
        <charset val="186"/>
      </rPr>
      <t xml:space="preserve">piim </t>
    </r>
    <r>
      <rPr>
        <sz val="12"/>
        <color rgb="FF000000"/>
        <rFont val="Dussmann"/>
        <charset val="186"/>
      </rPr>
      <t>, söögisool, must pipar, toiduõli</t>
    </r>
  </si>
  <si>
    <r>
      <t>Sealiha, kartul, porgand, mugulsibul, tomatipüree, soolakurk</t>
    </r>
    <r>
      <rPr>
        <i/>
        <sz val="12"/>
        <color rgb="FF000000"/>
        <rFont val="Dussmann"/>
        <charset val="186"/>
      </rPr>
      <t xml:space="preserve"> (kurk, vesi, söögisool, till, suhkur),</t>
    </r>
    <r>
      <rPr>
        <sz val="12"/>
        <color rgb="FF000000"/>
        <rFont val="Dussmann"/>
        <charset val="186"/>
      </rPr>
      <t xml:space="preserve"> vesi,</t>
    </r>
    <r>
      <rPr>
        <b/>
        <sz val="12"/>
        <color rgb="FF000000"/>
        <rFont val="Dussmann"/>
        <charset val="186"/>
      </rPr>
      <t xml:space="preserve"> </t>
    </r>
    <r>
      <rPr>
        <sz val="12"/>
        <color rgb="FF000000"/>
        <rFont val="Dussmann"/>
        <charset val="186"/>
      </rPr>
      <t>toiduõli, küüslauk, jahvatatud paprika, loorber, söögisool, must pipar, petersell</t>
    </r>
  </si>
  <si>
    <r>
      <t xml:space="preserve">Kanaliha, vesi, </t>
    </r>
    <r>
      <rPr>
        <b/>
        <sz val="12"/>
        <color rgb="FF000000"/>
        <rFont val="Dussmann"/>
        <charset val="186"/>
      </rPr>
      <t>toidukoor</t>
    </r>
    <r>
      <rPr>
        <sz val="12"/>
        <color rgb="FF000000"/>
        <rFont val="Dussmann"/>
        <charset val="186"/>
      </rPr>
      <t xml:space="preserve">  , mugulsibul, toiduõli, maisitärklis, karripulber </t>
    </r>
    <r>
      <rPr>
        <i/>
        <sz val="12"/>
        <color rgb="FF000000"/>
        <rFont val="Dussmann"/>
        <charset val="186"/>
      </rPr>
      <t>(koriander, kurkum, põld-lambalääts, Cayenne`i pipar, apteegitill, vürtsköömen, must pipar</t>
    </r>
    <r>
      <rPr>
        <sz val="12"/>
        <color rgb="FF000000"/>
        <rFont val="Dussmann"/>
        <charset val="186"/>
      </rPr>
      <t>), söögisool, must pipar, petersell</t>
    </r>
  </si>
  <si>
    <r>
      <t xml:space="preserve">Kikerherned, vesi, </t>
    </r>
    <r>
      <rPr>
        <b/>
        <sz val="12"/>
        <color rgb="FF000000"/>
        <rFont val="Dussmann"/>
        <charset val="186"/>
      </rPr>
      <t>toidukoor</t>
    </r>
    <r>
      <rPr>
        <sz val="12"/>
        <color rgb="FF000000"/>
        <rFont val="Dussmann"/>
        <charset val="186"/>
      </rPr>
      <t xml:space="preserve">, 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 xml:space="preserve">jahu, mugulsibul, toiduõli, maisitärklis, karripulber </t>
    </r>
    <r>
      <rPr>
        <i/>
        <sz val="12"/>
        <color rgb="FF000000"/>
        <rFont val="Dussmann"/>
        <charset val="186"/>
      </rPr>
      <t>(koriander, kurkum, põld-lambalääts, Cayenne`i pipar, apteegitill, vürtsköömen, must pipar)</t>
    </r>
    <r>
      <rPr>
        <sz val="12"/>
        <color rgb="FF000000"/>
        <rFont val="Dussmann"/>
        <charset val="186"/>
      </rPr>
      <t xml:space="preserve">, värske petersell, must pipar </t>
    </r>
  </si>
  <si>
    <r>
      <t>Broileri poolkoib,</t>
    </r>
    <r>
      <rPr>
        <b/>
        <sz val="12"/>
        <color rgb="FF000000"/>
        <rFont val="Dussmann"/>
        <charset val="186"/>
      </rPr>
      <t xml:space="preserve"> </t>
    </r>
    <r>
      <rPr>
        <sz val="12"/>
        <color rgb="FF000000"/>
        <rFont val="Dussmann"/>
        <charset val="186"/>
      </rPr>
      <t>maitsestamata</t>
    </r>
    <r>
      <rPr>
        <b/>
        <sz val="12"/>
        <color rgb="FF000000"/>
        <rFont val="Dussmann"/>
        <charset val="186"/>
      </rPr>
      <t xml:space="preserve"> jogurt</t>
    </r>
    <r>
      <rPr>
        <sz val="12"/>
        <color rgb="FF000000"/>
        <rFont val="Dussmann"/>
        <charset val="186"/>
      </rPr>
      <t xml:space="preserve">, küüslauk, petersell, Prantsuse ürdisegu </t>
    </r>
    <r>
      <rPr>
        <i/>
        <sz val="12"/>
        <color rgb="FF000000"/>
        <rFont val="Dussmann"/>
        <charset val="186"/>
      </rPr>
      <t>(rosmariin, petersell, majoraan, pune, tüümian, basiilik, aed-piparrohi, estragon)</t>
    </r>
    <r>
      <rPr>
        <sz val="12"/>
        <color rgb="FF000000"/>
        <rFont val="Dussmann"/>
        <charset val="186"/>
      </rPr>
      <t>, toiduõli, söögisool, must pipar</t>
    </r>
  </si>
  <si>
    <r>
      <t>täistera</t>
    </r>
    <r>
      <rPr>
        <b/>
        <sz val="12"/>
        <rFont val="Dussmann"/>
        <charset val="186"/>
      </rPr>
      <t>pasta</t>
    </r>
    <r>
      <rPr>
        <sz val="12"/>
        <rFont val="Dussmann"/>
        <charset val="186"/>
      </rPr>
      <t xml:space="preserve"> </t>
    </r>
    <r>
      <rPr>
        <i/>
        <sz val="12"/>
        <rFont val="Dussmann"/>
        <charset val="186"/>
      </rPr>
      <t>(durum</t>
    </r>
    <r>
      <rPr>
        <b/>
        <i/>
        <sz val="12"/>
        <rFont val="Dussmann"/>
        <charset val="186"/>
      </rPr>
      <t>nisu</t>
    </r>
    <r>
      <rPr>
        <i/>
        <sz val="12"/>
        <rFont val="Dussmann"/>
        <charset val="186"/>
      </rPr>
      <t>jahu, vesi)</t>
    </r>
    <r>
      <rPr>
        <sz val="12"/>
        <rFont val="Dussmann"/>
        <charset val="186"/>
      </rPr>
      <t xml:space="preserve">, </t>
    </r>
    <r>
      <rPr>
        <b/>
        <sz val="12"/>
        <rFont val="Dussmann"/>
        <charset val="186"/>
      </rPr>
      <t>juust</t>
    </r>
    <r>
      <rPr>
        <sz val="12"/>
        <rFont val="Dussmann"/>
        <charset val="186"/>
      </rPr>
      <t>, muskaatpähkel bolognese kaste</t>
    </r>
    <r>
      <rPr>
        <i/>
        <sz val="12"/>
        <rFont val="Dussmann"/>
        <charset val="186"/>
      </rPr>
      <t xml:space="preserve"> ( purustatud tomat, veisehakkliha, vesi, porgand, mugulsibul, topatipasta, küüslauk, toiduõli, pune, must pipar, söögisool, basiilik), v</t>
    </r>
    <r>
      <rPr>
        <sz val="12"/>
        <rFont val="Dussmann"/>
        <charset val="186"/>
      </rPr>
      <t>alge kaste</t>
    </r>
    <r>
      <rPr>
        <i/>
        <sz val="12"/>
        <rFont val="Dussmann"/>
        <charset val="186"/>
      </rPr>
      <t xml:space="preserve"> ( </t>
    </r>
    <r>
      <rPr>
        <b/>
        <i/>
        <sz val="12"/>
        <rFont val="Dussmann"/>
        <charset val="186"/>
      </rPr>
      <t>piim</t>
    </r>
    <r>
      <rPr>
        <i/>
        <sz val="12"/>
        <rFont val="Dussmann"/>
        <charset val="186"/>
      </rPr>
      <t xml:space="preserve">, </t>
    </r>
    <r>
      <rPr>
        <b/>
        <i/>
        <sz val="12"/>
        <rFont val="Dussmann"/>
        <charset val="186"/>
      </rPr>
      <t>nisu</t>
    </r>
    <r>
      <rPr>
        <i/>
        <sz val="12"/>
        <rFont val="Dussmann"/>
        <charset val="186"/>
      </rPr>
      <t xml:space="preserve">jahu, toiduõli, söögisool, </t>
    </r>
    <r>
      <rPr>
        <b/>
        <i/>
        <sz val="12"/>
        <rFont val="Dussmann"/>
        <charset val="186"/>
      </rPr>
      <t>toidukoor</t>
    </r>
    <r>
      <rPr>
        <i/>
        <sz val="12"/>
        <rFont val="Dussmann"/>
        <charset val="186"/>
      </rPr>
      <t>)</t>
    </r>
  </si>
  <si>
    <r>
      <t>Hakk</t>
    </r>
    <r>
      <rPr>
        <b/>
        <sz val="12"/>
        <rFont val="Dussmann"/>
        <charset val="186"/>
      </rPr>
      <t>soja</t>
    </r>
    <r>
      <rPr>
        <sz val="12"/>
        <rFont val="Dussmann"/>
        <charset val="186"/>
      </rPr>
      <t xml:space="preserve"> (</t>
    </r>
    <r>
      <rPr>
        <b/>
        <sz val="12"/>
        <rFont val="Dussmann"/>
        <charset val="186"/>
      </rPr>
      <t>soja</t>
    </r>
    <r>
      <rPr>
        <sz val="12"/>
        <rFont val="Dussmann"/>
        <charset val="186"/>
      </rPr>
      <t>uba), porgand, mugulsibul, küüslauk, purustatud tomat, tomatipasta, toiduõli, kuivatatud pune, kuivatatud basiilik, vesi, täistera</t>
    </r>
    <r>
      <rPr>
        <b/>
        <sz val="12"/>
        <rFont val="Dussmann"/>
        <charset val="186"/>
      </rPr>
      <t xml:space="preserve">pasta </t>
    </r>
    <r>
      <rPr>
        <i/>
        <sz val="12"/>
        <rFont val="Dussmann"/>
        <charset val="186"/>
      </rPr>
      <t>(durum</t>
    </r>
    <r>
      <rPr>
        <b/>
        <i/>
        <sz val="12"/>
        <rFont val="Dussmann"/>
        <charset val="186"/>
      </rPr>
      <t>nisu</t>
    </r>
    <r>
      <rPr>
        <i/>
        <sz val="12"/>
        <rFont val="Dussmann"/>
        <charset val="186"/>
      </rPr>
      <t>jahu, vesi)</t>
    </r>
    <r>
      <rPr>
        <sz val="12"/>
        <rFont val="Dussmann"/>
        <charset val="186"/>
      </rPr>
      <t xml:space="preserve">, </t>
    </r>
    <r>
      <rPr>
        <b/>
        <sz val="12"/>
        <rFont val="Dussmann"/>
        <charset val="186"/>
      </rPr>
      <t>juust</t>
    </r>
    <r>
      <rPr>
        <sz val="12"/>
        <rFont val="Dussmann"/>
        <charset val="186"/>
      </rPr>
      <t xml:space="preserve">, </t>
    </r>
    <r>
      <rPr>
        <b/>
        <sz val="12"/>
        <rFont val="Dussmann"/>
        <charset val="186"/>
      </rPr>
      <t>nisu</t>
    </r>
    <r>
      <rPr>
        <sz val="12"/>
        <rFont val="Dussmann"/>
        <charset val="186"/>
      </rPr>
      <t xml:space="preserve">jahu, </t>
    </r>
    <r>
      <rPr>
        <b/>
        <sz val="12"/>
        <rFont val="Dussmann"/>
        <charset val="186"/>
      </rPr>
      <t>piim</t>
    </r>
    <r>
      <rPr>
        <sz val="12"/>
        <rFont val="Dussmann"/>
        <charset val="186"/>
      </rPr>
      <t xml:space="preserve">, </t>
    </r>
    <r>
      <rPr>
        <b/>
        <sz val="12"/>
        <rFont val="Dussmann"/>
        <charset val="186"/>
      </rPr>
      <t>toidukoor</t>
    </r>
    <r>
      <rPr>
        <sz val="12"/>
        <rFont val="Dussmann"/>
        <charset val="186"/>
      </rPr>
      <t>, muskaatpähkel, söögisool, must pipar</t>
    </r>
  </si>
  <si>
    <r>
      <t xml:space="preserve">Veisehakkliha, purustatud tomat, vesi, punased oad, mais, mugulsibul, porgand, tomatipüree, toiduõli, Tex-mex maitseainetesegu </t>
    </r>
    <r>
      <rPr>
        <i/>
        <sz val="12"/>
        <color rgb="FF000000"/>
        <rFont val="Dussmann"/>
        <charset val="186"/>
      </rPr>
      <t>(jahvatatud paprika, tšillipipar, vürtsköömned, küüslauk, kuivatatud sibul, pune, must pipar, söögisool, suhkur),</t>
    </r>
    <r>
      <rPr>
        <sz val="12"/>
        <color rgb="FF000000"/>
        <rFont val="Dussmann"/>
        <charset val="186"/>
      </rPr>
      <t xml:space="preserve"> küüslauk, sool, must pipar, petersell</t>
    </r>
  </si>
  <si>
    <t>Lõunasöök 01.12.2025</t>
  </si>
  <si>
    <t>Lõunasöök 02.12.2025</t>
  </si>
  <si>
    <t>Lõunasöök 03.12.2025</t>
  </si>
  <si>
    <t>Lõunasöök 04.12.2025</t>
  </si>
  <si>
    <t>Lõunasöök 05.12.2025</t>
  </si>
  <si>
    <t>Lõunasöök 09.12.2025</t>
  </si>
  <si>
    <t>Lõunasöök 10.12.2025</t>
  </si>
  <si>
    <t>Lõunasöök 11.12.2025</t>
  </si>
  <si>
    <t>Lõunasöök 12.12.2025</t>
  </si>
  <si>
    <t>Lõunasöök 08.12.2025</t>
  </si>
  <si>
    <t>Lõunasöök 15.12.2025</t>
  </si>
  <si>
    <t>Lõunasöök 16.12.2025</t>
  </si>
  <si>
    <t>Lõunasöök 17.12.2025</t>
  </si>
  <si>
    <t>Lõunasöök 18.12.2025</t>
  </si>
  <si>
    <t>Lõunasöök 19.12.2025</t>
  </si>
  <si>
    <t>Lõunasöök 05.01.2026</t>
  </si>
  <si>
    <t>Lõunasöök 06.01.2025</t>
  </si>
  <si>
    <t>Lõunasöök 07.01.2026</t>
  </si>
  <si>
    <t>Lõunasöök 08.01.2026</t>
  </si>
  <si>
    <t>Lõunasöök 09.01.2026</t>
  </si>
  <si>
    <t>Lõunasöök 12.01.2026</t>
  </si>
  <si>
    <t>Lõunasöök 13.01.2026</t>
  </si>
  <si>
    <t>Lõunasöök 14.01.2026</t>
  </si>
  <si>
    <t>Lõunasöök 15.01.2026</t>
  </si>
  <si>
    <t>Lõunasöök 16.01.2026</t>
  </si>
  <si>
    <t>Lõunasöök 19.01.2026</t>
  </si>
  <si>
    <t>Lõunasöök 20.01.2026</t>
  </si>
  <si>
    <t>Lõunasöök 21.01.2026</t>
  </si>
  <si>
    <t>Lõunasöök 22.01.2026</t>
  </si>
  <si>
    <t>Lõunasöök 23.01.2026</t>
  </si>
  <si>
    <t>Lõunasöök 26.01.2026</t>
  </si>
  <si>
    <t>Lõunasöök 27.01.2026</t>
  </si>
  <si>
    <t>Lõunasöök 28.01.2026</t>
  </si>
  <si>
    <t>Lõunasöök 29.01.2026</t>
  </si>
  <si>
    <t>Lõunasöök 30.01.2026</t>
  </si>
  <si>
    <t>Lõunasöök 02.02.2026</t>
  </si>
  <si>
    <t>Lõunasöök 03.02.2026</t>
  </si>
  <si>
    <t>Lõunasöök 04.02.2026</t>
  </si>
  <si>
    <t>Lõunasöök 05.02.2026</t>
  </si>
  <si>
    <t>Lõunasöök 06.02.2026</t>
  </si>
  <si>
    <t>Guljašš kanalihast (G) ( valik I )</t>
  </si>
  <si>
    <t>BBQ kanakintsuliha, ahjusküpsetatud (PT) (valikI)</t>
  </si>
  <si>
    <t>Pilaff veisehakklihast (valik I)</t>
  </si>
  <si>
    <t>Kana-karrikaste (L) (valik I)</t>
  </si>
  <si>
    <t>Verivorst (G, PT) ( valik I)</t>
  </si>
  <si>
    <t>Kana-peekonikaste (L, G) ( valik I)</t>
  </si>
  <si>
    <t>Hakkliha-oapada köögiviljadega ( valik II)</t>
  </si>
  <si>
    <t>Mulgipuder sealihaga (L, G) (valik I)</t>
  </si>
  <si>
    <t>Kana-riisroog aedviljadega ( valik II)</t>
  </si>
  <si>
    <t>Hakkliha-hapukoorekaste (L) ( valik I )</t>
  </si>
  <si>
    <t>Magus-hapu sealihahautis ( valik II)</t>
  </si>
  <si>
    <t>Kalkunipada kaalika ja porgandiga (G) ( valik I)</t>
  </si>
  <si>
    <t>Sealiha tomati, sibula-rosmariinikastmes ( valik II)</t>
  </si>
  <si>
    <t>Veiseliha strogonov šampinjonidega(L, G) ( valik I)</t>
  </si>
  <si>
    <t>Mulgikapsad sealihaga (G) (valik II)</t>
  </si>
  <si>
    <t>Strogonov šampinjonidega(L, G)</t>
  </si>
  <si>
    <t>Tex-mex pastaroog kanahakklihaga (G, L) ( valik II)</t>
  </si>
  <si>
    <r>
      <t xml:space="preserve">Sealiha, mugulsibul, toiduõli, vesi, 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 xml:space="preserve">jahu, </t>
    </r>
    <r>
      <rPr>
        <b/>
        <sz val="12"/>
        <color rgb="FF000000"/>
        <rFont val="Dussmann"/>
        <charset val="186"/>
      </rPr>
      <t>hapukoor</t>
    </r>
    <r>
      <rPr>
        <sz val="12"/>
        <color rgb="FF000000"/>
        <rFont val="Dussmann"/>
        <charset val="186"/>
      </rPr>
      <t xml:space="preserve">, </t>
    </r>
    <r>
      <rPr>
        <b/>
        <sz val="12"/>
        <color rgb="FF000000"/>
        <rFont val="Dussmann"/>
        <charset val="186"/>
      </rPr>
      <t>sinepipulber</t>
    </r>
    <r>
      <rPr>
        <sz val="12"/>
        <color rgb="FF000000"/>
        <rFont val="Dussmann"/>
        <charset val="186"/>
      </rPr>
      <t xml:space="preserve">, söögisool, must pipar, petersell, </t>
    </r>
    <r>
      <rPr>
        <b/>
        <sz val="12"/>
        <color rgb="FF000000"/>
        <rFont val="Dussmann"/>
        <charset val="186"/>
      </rPr>
      <t>või</t>
    </r>
    <r>
      <rPr>
        <sz val="12"/>
        <color rgb="FF000000"/>
        <rFont val="Dussmann"/>
        <charset val="186"/>
      </rPr>
      <t xml:space="preserve">  </t>
    </r>
  </si>
  <si>
    <r>
      <t xml:space="preserve">Veiseliha, vesi, </t>
    </r>
    <r>
      <rPr>
        <b/>
        <sz val="12"/>
        <color rgb="FF000000"/>
        <rFont val="Dussmann"/>
        <charset val="186"/>
      </rPr>
      <t>hapukoor</t>
    </r>
    <r>
      <rPr>
        <sz val="12"/>
        <color rgb="FF000000"/>
        <rFont val="Dussmann"/>
        <charset val="186"/>
      </rPr>
      <t xml:space="preserve">, mugulsibul, tomatipüree, 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 xml:space="preserve">jahu, toiduõli, </t>
    </r>
    <r>
      <rPr>
        <b/>
        <sz val="12"/>
        <color rgb="FF000000"/>
        <rFont val="Dussmann"/>
        <charset val="186"/>
      </rPr>
      <t>sinep</t>
    </r>
    <r>
      <rPr>
        <sz val="12"/>
        <color rgb="FF000000"/>
        <rFont val="Dussmann"/>
        <charset val="186"/>
      </rPr>
      <t xml:space="preserve">, petersell, söögisool, must pipar </t>
    </r>
  </si>
  <si>
    <t>Kauboikartulid</t>
  </si>
  <si>
    <t>Kartul, küüslauk, tüümian, toiduõli, söögisool</t>
  </si>
  <si>
    <r>
      <t xml:space="preserve">Lõhepikkpoiss </t>
    </r>
    <r>
      <rPr>
        <b/>
        <sz val="12"/>
        <color rgb="FF000000"/>
        <rFont val="Dussmann"/>
        <charset val="186"/>
      </rPr>
      <t xml:space="preserve">1tk </t>
    </r>
    <r>
      <rPr>
        <sz val="12"/>
        <color rgb="FF000000"/>
        <rFont val="Dussmann"/>
        <charset val="186"/>
      </rPr>
      <t>(G, M, PT) ( valik I)</t>
    </r>
  </si>
  <si>
    <r>
      <t xml:space="preserve">Ahjuliha koorekastmes </t>
    </r>
    <r>
      <rPr>
        <b/>
        <sz val="12"/>
        <rFont val="Dussmann"/>
        <charset val="186"/>
      </rPr>
      <t xml:space="preserve">1tk </t>
    </r>
    <r>
      <rPr>
        <sz val="12"/>
        <rFont val="Dussmann"/>
        <charset val="186"/>
      </rPr>
      <t>(L, G) ( valik I)</t>
    </r>
  </si>
  <si>
    <t>Siga</t>
  </si>
  <si>
    <t>Oranž</t>
  </si>
  <si>
    <t>Veis</t>
  </si>
  <si>
    <t>Punane</t>
  </si>
  <si>
    <t>Kana</t>
  </si>
  <si>
    <t>Helekollane</t>
  </si>
  <si>
    <t>H</t>
  </si>
  <si>
    <t>hele, selge toit</t>
  </si>
  <si>
    <t>Kalkun</t>
  </si>
  <si>
    <t>Kollane</t>
  </si>
  <si>
    <t>P</t>
  </si>
  <si>
    <t>punane</t>
  </si>
  <si>
    <t>Kala</t>
  </si>
  <si>
    <t>Helesinine</t>
  </si>
  <si>
    <t>K</t>
  </si>
  <si>
    <t>koorene</t>
  </si>
  <si>
    <t>lammas</t>
  </si>
  <si>
    <t>Lilla</t>
  </si>
  <si>
    <t>segaliha</t>
  </si>
  <si>
    <t>Hall</t>
  </si>
  <si>
    <t>49. nädal</t>
  </si>
  <si>
    <t>Põhitoidud</t>
  </si>
  <si>
    <t>Põhiline valguallikas</t>
  </si>
  <si>
    <t>Värv</t>
  </si>
  <si>
    <t>Taimne valguallikas</t>
  </si>
  <si>
    <t>Soojad lisandid/ magustoit</t>
  </si>
  <si>
    <t>Salatid</t>
  </si>
  <si>
    <t>Juur- ja puuvilja amps</t>
  </si>
  <si>
    <t>E</t>
  </si>
  <si>
    <t>kikerhernes</t>
  </si>
  <si>
    <t>T</t>
  </si>
  <si>
    <t>uba</t>
  </si>
  <si>
    <t>läätsed</t>
  </si>
  <si>
    <t>N</t>
  </si>
  <si>
    <t>R</t>
  </si>
  <si>
    <t>hernes</t>
  </si>
  <si>
    <t>köögiviljad</t>
  </si>
  <si>
    <t>šampinjonid</t>
  </si>
  <si>
    <t>tofu</t>
  </si>
  <si>
    <t>kinoa</t>
  </si>
  <si>
    <t>kikerherned</t>
  </si>
  <si>
    <t>köögivili</t>
  </si>
  <si>
    <t>kanamuna</t>
  </si>
  <si>
    <t>50.nädal</t>
  </si>
  <si>
    <t>51.nädal</t>
  </si>
  <si>
    <t>02.nädal</t>
  </si>
  <si>
    <t>03.nädal</t>
  </si>
  <si>
    <t>04.nädal</t>
  </si>
  <si>
    <t>05.nädal</t>
  </si>
  <si>
    <t>06.nädal</t>
  </si>
  <si>
    <t>Hiina kapsas, aeduba, kaalikas</t>
  </si>
  <si>
    <t>Valge peakapsas, läätsed keedetud, kurk</t>
  </si>
  <si>
    <t xml:space="preserve">Punane peakapsas, mais, redis </t>
  </si>
  <si>
    <t>Tallinna Hiiu kooli koolilõuna menüü</t>
  </si>
  <si>
    <t>Salatikaste</t>
  </si>
  <si>
    <r>
      <t xml:space="preserve">Õunamahl, õunaäädikas, toiduõli, </t>
    </r>
    <r>
      <rPr>
        <sz val="12"/>
        <color rgb="FF000000"/>
        <rFont val="Dussmann"/>
      </rPr>
      <t>sidrunimahl,</t>
    </r>
    <r>
      <rPr>
        <b/>
        <sz val="12"/>
        <color rgb="FF000000"/>
        <rFont val="Dussmann"/>
      </rPr>
      <t xml:space="preserve"> sinepipulber</t>
    </r>
    <r>
      <rPr>
        <sz val="12"/>
        <color indexed="8"/>
        <rFont val="Dussmann"/>
      </rPr>
      <t>, söögisool, must pipar, petersell</t>
    </r>
  </si>
  <si>
    <t xml:space="preserve">Taimne hartšoo punaste ubadega </t>
  </si>
  <si>
    <t xml:space="preserve">Punased oad, riis, mugulsibul, tomatipasta, vesi, küüslauk, loorber, jahvatatud paprika, söögisool, toiduõli </t>
  </si>
  <si>
    <t>PRIA Piimatooted (piim 50g, keefir 50g) (L)</t>
  </si>
  <si>
    <t>Kanaliha, söögisool, toiduõli, jahvatatud paprika, karripulber (koriander, kurkum, põld-lambalääts, Cayenne`i pipar, apteegitill, vürtsköömned, must pipar), must pipar</t>
  </si>
  <si>
    <t>Ahjus küpsetatud kanakintsuliha (PT) ( valik II)</t>
  </si>
  <si>
    <t>Hartšoo-supp veiselihaga (G) ( valik I)</t>
  </si>
  <si>
    <t>Kanalihasupp kümne köögiviljadega</t>
  </si>
  <si>
    <t>Kanapuljong, kanaliha, kartul, porgand, valge peakapsas, kõrvits, brokoli, pastinaak, hernes, lillkapsas, toiduõli, mugulsibul, küüslauk, söögisool, must pipar, till</t>
  </si>
  <si>
    <t>Aedviljasupp kinoaga</t>
  </si>
  <si>
    <t>Kartul, porgand, mugulsibul, rohelised herned, kinoa, vesi, toiduõli, must pipar, till</t>
  </si>
  <si>
    <t>Hapukoor R 20% (L)</t>
  </si>
  <si>
    <t>Nuudlisupp lillkapsa ja roheliste hernestega (G)</t>
  </si>
  <si>
    <t>Lillkapsas, kartul, rohelised herned, nuudlid (durumnisujahu, vesi), porgand, varsseller, küüslauk, vesi, toiduõli, söögisool, must pipar, till, värske, petersell</t>
  </si>
  <si>
    <r>
      <rPr>
        <b/>
        <sz val="12"/>
        <color rgb="FF000000"/>
        <rFont val="Dussmann"/>
        <charset val="186"/>
      </rPr>
      <t>Odra</t>
    </r>
    <r>
      <rPr>
        <sz val="12"/>
        <color indexed="8"/>
        <rFont val="Dussmann"/>
        <charset val="186"/>
      </rPr>
      <t>kruup, porgand,</t>
    </r>
    <r>
      <rPr>
        <b/>
        <sz val="12"/>
        <color rgb="FF000000"/>
        <rFont val="Dussmann"/>
        <charset val="186"/>
      </rPr>
      <t xml:space="preserve"> juurseller</t>
    </r>
    <r>
      <rPr>
        <sz val="12"/>
        <color indexed="8"/>
        <rFont val="Dussmann"/>
        <charset val="186"/>
      </rPr>
      <t>, mugulsibul, toiduõli, kaalikas, loorber, kartul, sealiha, peakapsas, vesi, söögisool, must pipar</t>
    </r>
  </si>
  <si>
    <t>Sealihast pikkpoiss suvikõrvitsaga (G, M, PT) (valik I)</t>
  </si>
  <si>
    <t>Praetud kalafilee ( G, M, PT) (valik II)</t>
  </si>
  <si>
    <r>
      <rPr>
        <sz val="12"/>
        <color rgb="FF000000"/>
        <rFont val="Dussmann"/>
        <charset val="186"/>
      </rPr>
      <t>Valge</t>
    </r>
    <r>
      <rPr>
        <b/>
        <sz val="12"/>
        <color rgb="FF000000"/>
        <rFont val="Dussmann"/>
        <charset val="186"/>
      </rPr>
      <t xml:space="preserve"> kala</t>
    </r>
    <r>
      <rPr>
        <sz val="12"/>
        <color rgb="FF000000"/>
        <rFont val="Dussmann"/>
        <charset val="186"/>
      </rPr>
      <t xml:space="preserve">, toiduõli, 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>jahu</t>
    </r>
    <r>
      <rPr>
        <b/>
        <sz val="12"/>
        <color rgb="FF000000"/>
        <rFont val="Dussmann"/>
        <charset val="186"/>
      </rPr>
      <t>,</t>
    </r>
    <r>
      <rPr>
        <sz val="12"/>
        <color rgb="FF000000"/>
        <rFont val="Dussmann"/>
        <charset val="186"/>
      </rPr>
      <t xml:space="preserve"> kana</t>
    </r>
    <r>
      <rPr>
        <b/>
        <sz val="12"/>
        <color rgb="FF000000"/>
        <rFont val="Dussmann"/>
        <charset val="186"/>
      </rPr>
      <t>muna</t>
    </r>
  </si>
  <si>
    <t>Rohelise herne-tähekesesupp (G)</t>
  </si>
  <si>
    <t xml:space="preserve">Kaalika- porgandi salat </t>
  </si>
  <si>
    <t xml:space="preserve">Kaalikas, porgand, toiduõli </t>
  </si>
  <si>
    <t xml:space="preserve">Peedi- hapukurgisalat </t>
  </si>
  <si>
    <t>Keedetud peet, hapukurk ( kurk, vesi, till, söögisool)</t>
  </si>
  <si>
    <t xml:space="preserve">Valge peakapsa- kurgisalat </t>
  </si>
  <si>
    <t>Valge peakapsas, kurk</t>
  </si>
  <si>
    <t xml:space="preserve">Porgandisalat </t>
  </si>
  <si>
    <t xml:space="preserve">Porgand, toiduõli </t>
  </si>
  <si>
    <t xml:space="preserve">Kapsa-maisisalat </t>
  </si>
  <si>
    <t xml:space="preserve">Valge peakapsas, mais, toiduõli </t>
  </si>
  <si>
    <t xml:space="preserve">Hiina kapsa- apelsinisalat </t>
  </si>
  <si>
    <t xml:space="preserve">Hiina kapsas, apelsin, toiduõli </t>
  </si>
  <si>
    <t xml:space="preserve">Porgand, redis, toiduõli </t>
  </si>
  <si>
    <t xml:space="preserve">Porgandi-valge redisesalat </t>
  </si>
  <si>
    <t xml:space="preserve">Kapsa-kurgi-tomatisalat </t>
  </si>
  <si>
    <t xml:space="preserve">Valge peakapsas, tomat, kurk </t>
  </si>
  <si>
    <t>Kaalikas, läätsed, porgand</t>
  </si>
  <si>
    <t>Porgand, uba, hapukurk</t>
  </si>
  <si>
    <r>
      <t xml:space="preserve">Porgand, uba, hapukurk </t>
    </r>
    <r>
      <rPr>
        <i/>
        <sz val="12"/>
        <color rgb="FF000000"/>
        <rFont val="Dussmann"/>
      </rPr>
      <t>(kurk, vesi, söögisool, till)</t>
    </r>
  </si>
  <si>
    <t>Nuikapsas, läätsed, kõrvits</t>
  </si>
  <si>
    <t xml:space="preserve">Kolme kapsasalat ürdiõliga </t>
  </si>
  <si>
    <t xml:space="preserve">Valge peakapsas, punane peakapsas, Hiina kapsas, toiduõli, tüümian, basiilik, pune, petersell </t>
  </si>
  <si>
    <t>Punase kapsasalat virsikuga</t>
  </si>
  <si>
    <t>Ahjuköögiviljad, aurutatud</t>
  </si>
  <si>
    <t xml:space="preserve">Hiina kapsa-apelsinisalat </t>
  </si>
  <si>
    <t xml:space="preserve">Porgand, hernes, valge peakapsas </t>
  </si>
  <si>
    <t>Hiina kapsas, valge uba, nuikapsas</t>
  </si>
  <si>
    <t>Valge peakapsas, läätsed ( keedetud), porgand</t>
  </si>
  <si>
    <t>Porgand, hernes, kõrvits</t>
  </si>
  <si>
    <t xml:space="preserve">Suvikõrvits, punane uba keedetud, </t>
  </si>
  <si>
    <t>Hiina kapsas, porrulauk, mais</t>
  </si>
  <si>
    <t>hakksoja</t>
  </si>
  <si>
    <t>juurviljad</t>
  </si>
  <si>
    <t>aedviljad</t>
  </si>
  <si>
    <t>soja</t>
  </si>
  <si>
    <t>herned</t>
  </si>
  <si>
    <t xml:space="preserve">kanamuna </t>
  </si>
  <si>
    <t xml:space="preserve">köögiviljad </t>
  </si>
  <si>
    <r>
      <t xml:space="preserve">Kartul, roheline hernes, porgand, mugulsibul, toiduõli, </t>
    </r>
    <r>
      <rPr>
        <b/>
        <sz val="12"/>
        <color rgb="FF000000"/>
        <rFont val="Dussmann"/>
        <charset val="186"/>
      </rPr>
      <t>pasta</t>
    </r>
    <r>
      <rPr>
        <sz val="12"/>
        <color rgb="FF000000"/>
        <rFont val="Dussmann"/>
        <charset val="186"/>
      </rPr>
      <t xml:space="preserve"> (durum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>jahu, vesi), vesi, söögisool, must pipar, petersell, till</t>
    </r>
  </si>
  <si>
    <r>
      <t xml:space="preserve">Kanaliha, kartul, porgand, mugulsibul, toiduõli, </t>
    </r>
    <r>
      <rPr>
        <b/>
        <sz val="12"/>
        <rFont val="Dussmann"/>
        <charset val="186"/>
      </rPr>
      <t xml:space="preserve">pasta </t>
    </r>
    <r>
      <rPr>
        <sz val="12"/>
        <rFont val="Dussmann"/>
        <charset val="186"/>
      </rPr>
      <t>(durum</t>
    </r>
    <r>
      <rPr>
        <b/>
        <sz val="12"/>
        <rFont val="Dussmann"/>
        <charset val="186"/>
      </rPr>
      <t>nisu</t>
    </r>
    <r>
      <rPr>
        <sz val="12"/>
        <rFont val="Dussmann"/>
        <charset val="186"/>
      </rPr>
      <t>jahu, vesi), vesi, söögisool, must pipar, petersell, till</t>
    </r>
  </si>
  <si>
    <t>Šampinjoni seljanka</t>
  </si>
  <si>
    <t>Kartul, šampinjon, hapukurk (värske kurk, vesi, söögisool, till), porgand, mugulsibul, tomatipüree, toiduõli, vesi, petersell, must pipar, söögisool, loorber</t>
  </si>
  <si>
    <t>Kalkuni-seenesupp</t>
  </si>
  <si>
    <r>
      <t>Kalkuniliha, kartul, porgand, vars</t>
    </r>
    <r>
      <rPr>
        <b/>
        <sz val="12"/>
        <color rgb="FF000000"/>
        <rFont val="Dussmann"/>
        <charset val="186"/>
      </rPr>
      <t>seller</t>
    </r>
    <r>
      <rPr>
        <sz val="12"/>
        <color rgb="FF000000"/>
        <rFont val="Dussmann"/>
        <charset val="186"/>
      </rPr>
      <t>, šampinjonid, mugulsibul, küüslauk, vesi, söögisool, must pipar, till, toiduõli, petersell</t>
    </r>
  </si>
  <si>
    <t>Koorene šampinjonikaste (G, L)</t>
  </si>
  <si>
    <r>
      <t xml:space="preserve">Šampinjonid, </t>
    </r>
    <r>
      <rPr>
        <b/>
        <sz val="12"/>
        <rFont val="Dussmann"/>
        <charset val="186"/>
      </rPr>
      <t>nisu</t>
    </r>
    <r>
      <rPr>
        <sz val="12"/>
        <rFont val="Dussmann"/>
        <charset val="186"/>
      </rPr>
      <t xml:space="preserve">jahu, toiduõli, </t>
    </r>
    <r>
      <rPr>
        <b/>
        <sz val="12"/>
        <rFont val="Dussmann"/>
        <charset val="186"/>
      </rPr>
      <t>piim</t>
    </r>
    <r>
      <rPr>
        <sz val="12"/>
        <rFont val="Dussmann"/>
        <charset val="186"/>
      </rPr>
      <t xml:space="preserve"> , söögisool, must pipar, petersell</t>
    </r>
  </si>
  <si>
    <t>Koorene herne- ja aedviljahautis (L)</t>
  </si>
  <si>
    <r>
      <t xml:space="preserve">Rohelised herned, </t>
    </r>
    <r>
      <rPr>
        <b/>
        <sz val="12"/>
        <color rgb="FF000000"/>
        <rFont val="Dussmann"/>
        <charset val="186"/>
      </rPr>
      <t>toidukoor</t>
    </r>
    <r>
      <rPr>
        <sz val="12"/>
        <color rgb="FF000000"/>
        <rFont val="Dussmann"/>
        <charset val="186"/>
      </rPr>
      <t xml:space="preserve"> ,  porgand, suvikõrvits, toiduõli, vesi, söögisool, must pipar, petersell</t>
    </r>
  </si>
  <si>
    <t>Värskekapsasupp sealihaga (G) ( valik II)</t>
  </si>
  <si>
    <t>Sealiha, valge peakapsas, porgand, mugulsibul, kartul, vesi, toiduõli</t>
  </si>
  <si>
    <t xml:space="preserve">Vahemereline aedviljahautis </t>
  </si>
  <si>
    <t>Kanaliha, porgand, suvikõrvits, paprika, sibul, porrulauk, vahemere ürdisegu, toiduõli, vesi, nisujahu, söögisool, must pipar</t>
  </si>
  <si>
    <t>Porgand, suvikõrvits, paprika, sibul, porrulauk, vahemere ürdisegu, toiduõli, vesi, nisujahu, söögisool, must pipar</t>
  </si>
  <si>
    <r>
      <t xml:space="preserve">Veiseliha, </t>
    </r>
    <r>
      <rPr>
        <b/>
        <sz val="12"/>
        <color rgb="FF000000"/>
        <rFont val="Dussmann"/>
        <charset val="186"/>
      </rPr>
      <t>hapukoor</t>
    </r>
    <r>
      <rPr>
        <sz val="12"/>
        <color rgb="FF000000"/>
        <rFont val="Dussmann"/>
        <charset val="186"/>
      </rPr>
      <t xml:space="preserve">, mugulsibul, 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 xml:space="preserve">jahu, vesi, toiduõli, köögikoor, petersell, must pipar, söögisool </t>
    </r>
  </si>
  <si>
    <r>
      <t xml:space="preserve">Sealiha, porgand, mugulsibul, brokkoli, 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 xml:space="preserve">jahu, toiduõli, küüslauk, </t>
    </r>
    <r>
      <rPr>
        <b/>
        <sz val="12"/>
        <color rgb="FF000000"/>
        <rFont val="Dussmann"/>
        <charset val="186"/>
      </rPr>
      <t>toidukoor</t>
    </r>
    <r>
      <rPr>
        <sz val="12"/>
        <color rgb="FF000000"/>
        <rFont val="Dussmann"/>
        <charset val="186"/>
      </rPr>
      <t>, jahvatatud paprika, vesi, petersell</t>
    </r>
  </si>
  <si>
    <r>
      <t xml:space="preserve">Köögiviljad, </t>
    </r>
    <r>
      <rPr>
        <b/>
        <sz val="12"/>
        <color rgb="FF000000"/>
        <rFont val="Dussmann"/>
        <charset val="186"/>
      </rPr>
      <t>hapukoor</t>
    </r>
    <r>
      <rPr>
        <sz val="12"/>
        <color rgb="FF000000"/>
        <rFont val="Dussmann"/>
        <charset val="186"/>
      </rPr>
      <t xml:space="preserve">, mugulsibul, 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 xml:space="preserve">jahu, vesi, toiduõli, köögikoor, petersell, must pipar, söögisool </t>
    </r>
  </si>
  <si>
    <t>Köögivilja stroogonov(G,L)</t>
  </si>
  <si>
    <r>
      <rPr>
        <sz val="12"/>
        <color rgb="FF000000"/>
        <rFont val="Dussmann"/>
        <charset val="186"/>
      </rPr>
      <t>Sealiha,Keedetud oad, porgand, paprika, mugulsibul, vesi,</t>
    </r>
    <r>
      <rPr>
        <b/>
        <sz val="12"/>
        <color rgb="FF000000"/>
        <rFont val="Dussmann"/>
        <charset val="186"/>
      </rPr>
      <t xml:space="preserve"> nisu</t>
    </r>
    <r>
      <rPr>
        <sz val="12"/>
        <color rgb="FF000000"/>
        <rFont val="Dussmann"/>
        <charset val="186"/>
      </rPr>
      <t>jahu,</t>
    </r>
    <r>
      <rPr>
        <b/>
        <sz val="12"/>
        <color rgb="FF000000"/>
        <rFont val="Dussmann"/>
        <charset val="186"/>
      </rPr>
      <t xml:space="preserve"> toidukoor</t>
    </r>
    <r>
      <rPr>
        <sz val="12"/>
        <color rgb="FF000000"/>
        <rFont val="Dussmann"/>
        <charset val="186"/>
      </rPr>
      <t xml:space="preserve">, söögisool, petersell, toiduõli </t>
    </r>
  </si>
  <si>
    <t>Aedviljasupp nuudlitega (L, M)</t>
  </si>
  <si>
    <r>
      <t>Kartul</t>
    </r>
    <r>
      <rPr>
        <b/>
        <sz val="12"/>
        <color rgb="FF000000"/>
        <rFont val="Dussmann"/>
        <charset val="186"/>
      </rPr>
      <t xml:space="preserve"> </t>
    </r>
    <r>
      <rPr>
        <sz val="12"/>
        <color rgb="FF000000"/>
        <rFont val="Dussmann"/>
        <charset val="186"/>
      </rPr>
      <t>, mugulsibul, porgand, nuudlid, toiduõli, must pipar, söögisool, till, loorber, vesi</t>
    </r>
  </si>
  <si>
    <t>Kartul, vesi, söögisool</t>
  </si>
  <si>
    <r>
      <t>Sealiha sibula ja seentega (G, L)</t>
    </r>
    <r>
      <rPr>
        <b/>
        <sz val="12"/>
        <color rgb="FF000000"/>
        <rFont val="Dussmann"/>
        <charset val="186"/>
      </rPr>
      <t>1tk</t>
    </r>
    <r>
      <rPr>
        <sz val="12"/>
        <color indexed="8"/>
        <rFont val="Dussmann"/>
        <charset val="186"/>
      </rPr>
      <t xml:space="preserve"> ( valik I)</t>
    </r>
  </si>
  <si>
    <t>Sealiha, šampinjonid, sibul, vesi, söögisool, must pipar, toiduõli</t>
  </si>
  <si>
    <t>Azuu sealihast(L,G)</t>
  </si>
  <si>
    <t>Sealiha, porgand, mugulsibul, küüslauk, tomatipasta, marineeritud kurk, vesi, söögisool, must pipar</t>
  </si>
  <si>
    <t>Kana-vokiroog (G) ( valik II)</t>
  </si>
  <si>
    <t>Kanaliha, porgand, voki köögiviljad, toiduõli, vesi, söögisool, must pipar</t>
  </si>
  <si>
    <t>Porgand, voki köögiviljad, toiduõli, vesi, söögisool, must pipar</t>
  </si>
  <si>
    <t>Aedviljadest vokiroog</t>
  </si>
  <si>
    <t>Peedisalat marineeritud kurgiga</t>
  </si>
  <si>
    <t>Keedetud peet, marineeritud kurk</t>
  </si>
  <si>
    <t>Nuudliroog tomati ja kanaga (G, L) ( valik II)</t>
  </si>
  <si>
    <r>
      <t xml:space="preserve">Kanaliha, </t>
    </r>
    <r>
      <rPr>
        <b/>
        <sz val="12"/>
        <color rgb="FF000000"/>
        <rFont val="Dussmann"/>
        <charset val="186"/>
      </rPr>
      <t>pasta</t>
    </r>
    <r>
      <rPr>
        <sz val="12"/>
        <color rgb="FF000000"/>
        <rFont val="Dussmann"/>
        <charset val="186"/>
      </rPr>
      <t xml:space="preserve"> </t>
    </r>
    <r>
      <rPr>
        <i/>
        <sz val="12"/>
        <color rgb="FF000000"/>
        <rFont val="Dussmann"/>
        <charset val="186"/>
      </rPr>
      <t>( durum</t>
    </r>
    <r>
      <rPr>
        <b/>
        <i/>
        <sz val="12"/>
        <color rgb="FF000000"/>
        <rFont val="Dussmann"/>
        <charset val="186"/>
      </rPr>
      <t>nisu</t>
    </r>
    <r>
      <rPr>
        <i/>
        <sz val="12"/>
        <color rgb="FF000000"/>
        <rFont val="Dussmann"/>
        <charset val="186"/>
      </rPr>
      <t>jahu, vesi),</t>
    </r>
    <r>
      <rPr>
        <sz val="12"/>
        <color rgb="FF000000"/>
        <rFont val="Dussmann"/>
        <charset val="186"/>
      </rPr>
      <t xml:space="preserve"> tomat, toiduõli, mugulsibul, küüslauk, söögisool, must pipar, basiilik, </t>
    </r>
    <r>
      <rPr>
        <b/>
        <sz val="12"/>
        <color rgb="FF000000"/>
        <rFont val="Dussmann"/>
        <charset val="186"/>
      </rPr>
      <t>juust</t>
    </r>
  </si>
  <si>
    <r>
      <t>Kana</t>
    </r>
    <r>
      <rPr>
        <b/>
        <sz val="12"/>
        <color rgb="FF000000"/>
        <rFont val="Dussmann"/>
        <charset val="186"/>
      </rPr>
      <t>muna</t>
    </r>
    <r>
      <rPr>
        <sz val="12"/>
        <color rgb="FF000000"/>
        <rFont val="Dussmann"/>
        <charset val="186"/>
      </rPr>
      <t xml:space="preserve">, </t>
    </r>
    <r>
      <rPr>
        <b/>
        <sz val="12"/>
        <color rgb="FF000000"/>
        <rFont val="Dussmann"/>
        <charset val="186"/>
      </rPr>
      <t>nisu</t>
    </r>
    <r>
      <rPr>
        <sz val="12"/>
        <color rgb="FF000000"/>
        <rFont val="Dussmann"/>
        <charset val="186"/>
      </rPr>
      <t>jahu, tomat, suvikõrvits, šampinjonid, paprika, mugulsibul, söögisool, toiduõli, till</t>
    </r>
  </si>
  <si>
    <t>Kapsa-rohelise hernesalat</t>
  </si>
  <si>
    <t>Valge peakapsas, herned</t>
  </si>
  <si>
    <t>Ahjus küpsetatud sealiha omas leemes (PT) ( valik II)</t>
  </si>
  <si>
    <t>Röstitud aedviljad</t>
  </si>
  <si>
    <t>Soe koorekaste (G, L)</t>
  </si>
  <si>
    <t>Kapsas, paprika, toiduõli</t>
  </si>
  <si>
    <t>Mulgipuder ilma lihata</t>
  </si>
  <si>
    <r>
      <t xml:space="preserve">Kartul, </t>
    </r>
    <r>
      <rPr>
        <b/>
        <sz val="12"/>
        <color rgb="FF000000"/>
        <rFont val="Dussmann"/>
        <charset val="186"/>
      </rPr>
      <t>odrakruup</t>
    </r>
    <r>
      <rPr>
        <sz val="12"/>
        <color rgb="FF000000"/>
        <rFont val="Dussmann"/>
        <charset val="186"/>
      </rPr>
      <t xml:space="preserve">, toiduõli, </t>
    </r>
    <r>
      <rPr>
        <b/>
        <sz val="12"/>
        <color rgb="FF000000"/>
        <rFont val="Dussmann"/>
        <charset val="186"/>
      </rPr>
      <t>piim</t>
    </r>
    <r>
      <rPr>
        <sz val="12"/>
        <color rgb="FF000000"/>
        <rFont val="Dussmann"/>
        <charset val="186"/>
      </rPr>
      <t xml:space="preserve">, vesi </t>
    </r>
  </si>
  <si>
    <t>Peedisalat küüslaugu ja majoneesiga</t>
  </si>
  <si>
    <t>Keedetud peet, küüslauk, majonees</t>
  </si>
  <si>
    <t>Porgandisalat apelsinimahlaga</t>
  </si>
  <si>
    <t>Porgand, apelsinimahl</t>
  </si>
  <si>
    <t>Köögiviljad hapukoorekastmes (G, L)</t>
  </si>
  <si>
    <r>
      <t xml:space="preserve">Lillkapsas, brokoli, porgand, suvikõrvits, mugulsibul, toiduõli, </t>
    </r>
    <r>
      <rPr>
        <b/>
        <sz val="12"/>
        <color rgb="FF000000"/>
        <rFont val="Dussmann"/>
        <charset val="186"/>
      </rPr>
      <t>nisu</t>
    </r>
    <r>
      <rPr>
        <sz val="12"/>
        <color indexed="8"/>
        <rFont val="Dussmann"/>
        <charset val="186"/>
      </rPr>
      <t xml:space="preserve">jahu, </t>
    </r>
    <r>
      <rPr>
        <b/>
        <sz val="12"/>
        <color rgb="FF000000"/>
        <rFont val="Dussmann"/>
        <charset val="186"/>
      </rPr>
      <t>piim</t>
    </r>
    <r>
      <rPr>
        <sz val="12"/>
        <color indexed="8"/>
        <rFont val="Dussmann"/>
        <charset val="186"/>
      </rPr>
      <t>, söögisool, valge pipar, muskaatpähkel, vesi</t>
    </r>
  </si>
  <si>
    <t>Porgandisalat ananassiga</t>
  </si>
  <si>
    <t>Porgand, ananssi kompott</t>
  </si>
  <si>
    <t>Kalasupp spinati ja riisiga (L, M)</t>
  </si>
  <si>
    <t>Valge kala, kartul, mugulsibul, porgand, spinat, riis, toiduõli, mustpipar, söögisool, till, loorber, vesi</t>
  </si>
  <si>
    <r>
      <t xml:space="preserve">Maitsestamata </t>
    </r>
    <r>
      <rPr>
        <b/>
        <sz val="12"/>
        <color rgb="FF000000"/>
        <rFont val="Dussmann"/>
        <charset val="186"/>
      </rPr>
      <t>jogurt</t>
    </r>
    <r>
      <rPr>
        <sz val="12"/>
        <color indexed="8"/>
        <rFont val="Dussmann"/>
        <charset val="186"/>
      </rPr>
      <t>, suhkur,vanillisuhkur, kamajahu, maasikad</t>
    </r>
  </si>
  <si>
    <t>Kartul, söögisool</t>
  </si>
  <si>
    <t>Punase kapsasalat küüslaugu ja majoneesiga</t>
  </si>
  <si>
    <t>Punane Kapsas, porgand, küüslauk, majonees</t>
  </si>
  <si>
    <t>Kapsahautis hakkliha ja kartuliga</t>
  </si>
  <si>
    <t>Kartul, porgand,kapsas, sibul, sea-veise seguhakkliha, toiduõli</t>
  </si>
  <si>
    <t>Porgandisalat spinatiga</t>
  </si>
  <si>
    <t>Porgand, spinat</t>
  </si>
  <si>
    <t>Nuikapsas, läätsed, suvikõrvits</t>
  </si>
  <si>
    <t>Sealiha- oahautis(G, L) ( valik II)</t>
  </si>
  <si>
    <t>Jogurt-mustikatarretis (L, VS)</t>
  </si>
  <si>
    <r>
      <t xml:space="preserve">Mustikad, maitsestamata jogurt, suhkur, želatiin, </t>
    </r>
    <r>
      <rPr>
        <b/>
        <sz val="12"/>
        <color rgb="FF000000"/>
        <rFont val="Dussmann"/>
        <charset val="186"/>
      </rPr>
      <t xml:space="preserve">vahukoor </t>
    </r>
  </si>
  <si>
    <t>Nuudliroog aedviljadega</t>
  </si>
  <si>
    <t>Köögiviljad karrikastmes (G, L)</t>
  </si>
  <si>
    <t>Porgandisalat seesami seemnetega</t>
  </si>
  <si>
    <t>Porgand, seesamiseemned</t>
  </si>
  <si>
    <t>Kodune seljanka</t>
  </si>
  <si>
    <t>Sibul, marineeritud kurk, tomatipasta, sealiha, viinerid, sool, pipar</t>
  </si>
  <si>
    <t>Kodune seljanka ilma lihata</t>
  </si>
  <si>
    <t>Sibul, marineeritud kurk, tomatipasta,oad, sool, pipar</t>
  </si>
  <si>
    <t>Keedetud peet, spinat, mais</t>
  </si>
  <si>
    <t>Pannacota maasikakastmega (L, VS)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</si>
</sst>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0;[Red]0.00"/>
  </numFmts>
  <fonts count="50"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1"/>
      <family val="2"/>
      <charset val="186"/>
    </font>
    <font>
      <b/>
      <sz val="11"/>
      <color rgb="FF000000"/>
      <name val="Calibri1"/>
      <family val="2"/>
      <charset val="186"/>
    </font>
    <font>
      <b/>
      <sz val="11"/>
      <color rgb="FFFFFFFF"/>
      <name val="Calibri1"/>
      <family val="2"/>
      <charset val="186"/>
    </font>
    <font>
      <sz val="11"/>
      <color rgb="FFCC0000"/>
      <name val="Calibri1"/>
      <family val="2"/>
      <charset val="186"/>
    </font>
    <font>
      <u/>
      <sz val="11"/>
      <color rgb="FF0000FF"/>
      <name val="Calibri1"/>
      <family val="2"/>
      <charset val="186"/>
    </font>
    <font>
      <i/>
      <sz val="11"/>
      <color rgb="FF808080"/>
      <name val="Calibri1"/>
      <family val="2"/>
      <charset val="186"/>
    </font>
    <font>
      <sz val="11"/>
      <color rgb="FF006600"/>
      <name val="Calibri1"/>
      <family val="2"/>
      <charset val="186"/>
    </font>
    <font>
      <b/>
      <sz val="24"/>
      <color rgb="FF000000"/>
      <name val="Calibri1"/>
      <family val="2"/>
      <charset val="186"/>
    </font>
    <font>
      <b/>
      <sz val="18"/>
      <color rgb="FF000000"/>
      <name val="Calibri1"/>
      <family val="2"/>
      <charset val="186"/>
    </font>
    <font>
      <b/>
      <sz val="12"/>
      <color rgb="FF000000"/>
      <name val="Calibri1"/>
      <family val="2"/>
      <charset val="186"/>
    </font>
    <font>
      <u/>
      <sz val="11"/>
      <color rgb="FF0000EE"/>
      <name val="Calibri1"/>
      <family val="2"/>
      <charset val="186"/>
    </font>
    <font>
      <sz val="11"/>
      <color rgb="FF996600"/>
      <name val="Calibri1"/>
      <family val="2"/>
      <charset val="186"/>
    </font>
    <font>
      <sz val="11"/>
      <color rgb="FF333333"/>
      <name val="Calibri1"/>
      <family val="2"/>
      <charset val="186"/>
    </font>
    <font>
      <b/>
      <i/>
      <u/>
      <sz val="11"/>
      <color rgb="FF000000"/>
      <name val="Calibri1"/>
      <family val="2"/>
      <charset val="186"/>
    </font>
    <font>
      <b/>
      <sz val="12"/>
      <color rgb="FF000000"/>
      <name val="Dussmann"/>
      <charset val="186"/>
    </font>
    <font>
      <sz val="12"/>
      <color rgb="FF000000"/>
      <name val="Dussmann"/>
      <charset val="186"/>
    </font>
    <font>
      <sz val="12"/>
      <color indexed="8"/>
      <name val="Dussmann"/>
      <charset val="186"/>
    </font>
    <font>
      <b/>
      <sz val="12"/>
      <name val="Dussmann"/>
      <charset val="186"/>
    </font>
    <font>
      <sz val="12"/>
      <color theme="1"/>
      <name val="Dussmann"/>
      <charset val="186"/>
    </font>
    <font>
      <sz val="12"/>
      <name val="Dussmann"/>
      <charset val="186"/>
    </font>
    <font>
      <b/>
      <sz val="12"/>
      <color theme="1"/>
      <name val="Dussmann"/>
      <charset val="186"/>
    </font>
    <font>
      <sz val="12"/>
      <name val="Dussmann"/>
      <family val="2"/>
      <charset val="186"/>
    </font>
    <font>
      <sz val="12"/>
      <color rgb="FF000000"/>
      <name val="Calibri1"/>
      <charset val="186"/>
    </font>
    <font>
      <sz val="12"/>
      <color rgb="FFFF0000"/>
      <name val="Calibri1"/>
      <charset val="186"/>
    </font>
    <font>
      <sz val="12"/>
      <color theme="1"/>
      <name val="Calibri"/>
      <family val="2"/>
      <charset val="186"/>
      <scheme val="minor"/>
    </font>
    <font>
      <i/>
      <sz val="12"/>
      <color rgb="FF000000"/>
      <name val="Dussmann"/>
      <charset val="186"/>
    </font>
    <font>
      <i/>
      <sz val="12"/>
      <name val="Dussmann"/>
      <charset val="186"/>
    </font>
    <font>
      <b/>
      <i/>
      <sz val="12"/>
      <name val="Dussmann"/>
      <charset val="186"/>
    </font>
    <font>
      <b/>
      <i/>
      <sz val="12"/>
      <color rgb="FF000000"/>
      <name val="Dussmann"/>
      <charset val="186"/>
    </font>
    <font>
      <b/>
      <sz val="20"/>
      <name val="Dussmann"/>
      <charset val="186"/>
    </font>
    <font>
      <b/>
      <sz val="20"/>
      <color theme="1"/>
      <name val="Dussmann"/>
      <charset val="186"/>
    </font>
    <font>
      <sz val="20"/>
      <color theme="1"/>
      <name val="Dussmann"/>
      <charset val="186"/>
    </font>
    <font>
      <b/>
      <i/>
      <sz val="12"/>
      <color rgb="FF000000"/>
      <name val="Calibri1"/>
      <charset val="186"/>
    </font>
    <font>
      <sz val="20"/>
      <color rgb="FF000000"/>
      <name val="Dussmann"/>
      <charset val="186"/>
    </font>
    <font>
      <sz val="12"/>
      <color rgb="FFFF0000"/>
      <name val="Dussmann"/>
      <charset val="186"/>
    </font>
    <font>
      <b/>
      <sz val="11"/>
      <color theme="1"/>
      <name val="Calibri"/>
      <family val="2"/>
      <charset val="186"/>
      <scheme val="minor"/>
    </font>
    <font>
      <sz val="12"/>
      <name val="Dussann"/>
      <charset val="186"/>
    </font>
    <font>
      <sz val="12"/>
      <color indexed="8"/>
      <name val="Dussann"/>
      <charset val="186"/>
    </font>
    <font>
      <sz val="11"/>
      <color rgb="FF000000"/>
      <name val="Calibri"/>
      <family val="2"/>
      <charset val="186"/>
    </font>
    <font>
      <b/>
      <sz val="24"/>
      <name val="Dussmann"/>
      <family val="2"/>
      <charset val="186"/>
    </font>
    <font>
      <b/>
      <sz val="20"/>
      <name val="Dussmann"/>
      <family val="2"/>
      <charset val="186"/>
    </font>
    <font>
      <sz val="12"/>
      <color indexed="8"/>
      <name val="Dussmann"/>
    </font>
    <font>
      <sz val="12"/>
      <color rgb="FF000000"/>
      <name val="Dussmann"/>
    </font>
    <font>
      <b/>
      <sz val="12"/>
      <color rgb="FF000000"/>
      <name val="Dussmann"/>
    </font>
    <font>
      <sz val="12"/>
      <name val="Dussmann"/>
    </font>
    <font>
      <i/>
      <sz val="12"/>
      <color rgb="FF000000"/>
      <name val="Dussmann"/>
    </font>
    <font>
      <b/>
      <sz val="12"/>
      <color indexed="8"/>
      <name val="Dussmann"/>
      <charset val="186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AF6EB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rgb="FFFFA5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0DFB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theme="9" tint="0.79998168889431442"/>
        <bgColor indexed="64"/>
      </patternFill>
    </fill>
  </fills>
  <borders count="1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2" fillId="0" borderId="0"/>
    <xf numFmtId="0" fontId="3" fillId="0" borderId="0"/>
    <xf numFmtId="0" fontId="4" fillId="0" borderId="0"/>
    <xf numFmtId="0" fontId="5" fillId="4" borderId="0"/>
    <xf numFmtId="0" fontId="5" fillId="5" borderId="0"/>
    <xf numFmtId="0" fontId="4" fillId="6" borderId="0"/>
    <xf numFmtId="0" fontId="6" fillId="7" borderId="0"/>
    <xf numFmtId="0" fontId="5" fillId="8" borderId="0"/>
    <xf numFmtId="0" fontId="7" fillId="0" borderId="0"/>
    <xf numFmtId="0" fontId="8" fillId="0" borderId="0"/>
    <xf numFmtId="0" fontId="9" fillId="9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10" borderId="0"/>
    <xf numFmtId="0" fontId="15" fillId="10" borderId="8"/>
    <xf numFmtId="0" fontId="16" fillId="0" borderId="0"/>
    <xf numFmtId="0" fontId="3" fillId="0" borderId="0"/>
    <xf numFmtId="0" fontId="3" fillId="0" borderId="0"/>
    <xf numFmtId="0" fontId="6" fillId="0" borderId="0"/>
    <xf numFmtId="0" fontId="1" fillId="0" borderId="0"/>
    <xf numFmtId="43" fontId="41" fillId="0" borderId="0" applyFont="0" applyFill="0" applyBorder="0" applyAlignment="0" applyProtection="0"/>
  </cellStyleXfs>
  <cellXfs count="656">
    <xf numFmtId="0" fontId="0" fillId="0" borderId="0" xfId="0"/>
    <xf numFmtId="0" fontId="18" fillId="0" borderId="0" xfId="1" applyFont="1" applyAlignment="1">
      <alignment vertical="center"/>
    </xf>
    <xf numFmtId="0" fontId="21" fillId="0" borderId="0" xfId="1" applyFont="1"/>
    <xf numFmtId="0" fontId="25" fillId="0" borderId="0" xfId="1" applyFont="1"/>
    <xf numFmtId="0" fontId="26" fillId="0" borderId="0" xfId="1" applyFont="1"/>
    <xf numFmtId="0" fontId="18" fillId="0" borderId="36" xfId="1" applyFont="1" applyBorder="1" applyAlignment="1">
      <alignment vertical="center" wrapText="1"/>
    </xf>
    <xf numFmtId="49" fontId="18" fillId="0" borderId="36" xfId="0" applyNumberFormat="1" applyFont="1" applyBorder="1" applyAlignment="1">
      <alignment vertical="center" wrapText="1"/>
    </xf>
    <xf numFmtId="0" fontId="18" fillId="0" borderId="36" xfId="0" applyFont="1" applyBorder="1" applyAlignment="1">
      <alignment vertical="center" wrapText="1"/>
    </xf>
    <xf numFmtId="49" fontId="19" fillId="0" borderId="34" xfId="0" applyNumberFormat="1" applyFont="1" applyBorder="1" applyAlignment="1">
      <alignment vertical="center" wrapText="1"/>
    </xf>
    <xf numFmtId="14" fontId="17" fillId="12" borderId="2" xfId="1" applyNumberFormat="1" applyFont="1" applyFill="1" applyBorder="1" applyAlignment="1">
      <alignment horizontal="left" vertical="center"/>
    </xf>
    <xf numFmtId="14" fontId="17" fillId="12" borderId="2" xfId="1" applyNumberFormat="1" applyFont="1" applyFill="1" applyBorder="1" applyAlignment="1">
      <alignment horizontal="center" vertical="center"/>
    </xf>
    <xf numFmtId="0" fontId="17" fillId="12" borderId="3" xfId="1" applyFont="1" applyFill="1" applyBorder="1" applyAlignment="1">
      <alignment horizontal="center" vertical="center" wrapText="1"/>
    </xf>
    <xf numFmtId="0" fontId="18" fillId="0" borderId="4" xfId="1" applyFont="1" applyBorder="1" applyAlignment="1">
      <alignment vertical="center"/>
    </xf>
    <xf numFmtId="2" fontId="19" fillId="0" borderId="3" xfId="0" applyNumberFormat="1" applyFont="1" applyBorder="1" applyAlignment="1">
      <alignment vertical="center" wrapText="1"/>
    </xf>
    <xf numFmtId="2" fontId="19" fillId="11" borderId="3" xfId="0" applyNumberFormat="1" applyFont="1" applyFill="1" applyBorder="1" applyAlignment="1">
      <alignment vertical="center" wrapText="1"/>
    </xf>
    <xf numFmtId="0" fontId="18" fillId="0" borderId="36" xfId="1" applyFont="1" applyBorder="1" applyAlignment="1">
      <alignment vertical="center"/>
    </xf>
    <xf numFmtId="0" fontId="18" fillId="13" borderId="36" xfId="0" applyFont="1" applyFill="1" applyBorder="1" applyAlignment="1">
      <alignment horizontal="left" vertical="center" wrapText="1"/>
    </xf>
    <xf numFmtId="2" fontId="19" fillId="0" borderId="1" xfId="0" applyNumberFormat="1" applyFont="1" applyBorder="1" applyAlignment="1">
      <alignment vertical="center" wrapText="1"/>
    </xf>
    <xf numFmtId="2" fontId="19" fillId="11" borderId="1" xfId="0" applyNumberFormat="1" applyFont="1" applyFill="1" applyBorder="1" applyAlignment="1">
      <alignment vertical="center" wrapText="1"/>
    </xf>
    <xf numFmtId="49" fontId="18" fillId="0" borderId="22" xfId="1" applyNumberFormat="1" applyFont="1" applyBorder="1" applyAlignment="1">
      <alignment vertical="center" wrapText="1"/>
    </xf>
    <xf numFmtId="0" fontId="17" fillId="0" borderId="36" xfId="0" applyFont="1" applyBorder="1" applyAlignment="1">
      <alignment horizontal="left" vertical="center" wrapText="1"/>
    </xf>
    <xf numFmtId="2" fontId="19" fillId="0" borderId="36" xfId="0" applyNumberFormat="1" applyFont="1" applyBorder="1" applyAlignment="1">
      <alignment vertical="center" wrapText="1"/>
    </xf>
    <xf numFmtId="0" fontId="18" fillId="0" borderId="36" xfId="0" applyFont="1" applyBorder="1" applyAlignment="1">
      <alignment horizontal="left" vertical="center" wrapText="1"/>
    </xf>
    <xf numFmtId="2" fontId="19" fillId="0" borderId="9" xfId="0" applyNumberFormat="1" applyFont="1" applyBorder="1" applyAlignment="1">
      <alignment vertical="center" wrapText="1"/>
    </xf>
    <xf numFmtId="49" fontId="17" fillId="0" borderId="22" xfId="1" applyNumberFormat="1" applyFont="1" applyBorder="1" applyAlignment="1">
      <alignment vertical="center" wrapText="1"/>
    </xf>
    <xf numFmtId="2" fontId="19" fillId="0" borderId="33" xfId="0" applyNumberFormat="1" applyFont="1" applyBorder="1" applyAlignment="1">
      <alignment vertical="center" wrapText="1"/>
    </xf>
    <xf numFmtId="2" fontId="19" fillId="11" borderId="33" xfId="0" applyNumberFormat="1" applyFont="1" applyFill="1" applyBorder="1" applyAlignment="1">
      <alignment vertical="center" wrapText="1"/>
    </xf>
    <xf numFmtId="2" fontId="19" fillId="0" borderId="39" xfId="0" applyNumberFormat="1" applyFont="1" applyBorder="1" applyAlignment="1">
      <alignment vertical="center" wrapText="1"/>
    </xf>
    <xf numFmtId="2" fontId="19" fillId="0" borderId="1" xfId="0" applyNumberFormat="1" applyFont="1" applyBorder="1" applyAlignment="1">
      <alignment horizontal="right" vertical="center" wrapText="1"/>
    </xf>
    <xf numFmtId="0" fontId="22" fillId="13" borderId="36" xfId="0" applyFont="1" applyFill="1" applyBorder="1" applyAlignment="1">
      <alignment horizontal="left" vertical="center" wrapText="1"/>
    </xf>
    <xf numFmtId="2" fontId="19" fillId="0" borderId="5" xfId="0" applyNumberFormat="1" applyFont="1" applyBorder="1" applyAlignment="1">
      <alignment vertical="center" wrapText="1"/>
    </xf>
    <xf numFmtId="2" fontId="19" fillId="11" borderId="5" xfId="0" applyNumberFormat="1" applyFont="1" applyFill="1" applyBorder="1" applyAlignment="1">
      <alignment vertical="center" wrapText="1"/>
    </xf>
    <xf numFmtId="49" fontId="18" fillId="0" borderId="36" xfId="1" applyNumberFormat="1" applyFont="1" applyBorder="1" applyAlignment="1">
      <alignment vertical="center" wrapText="1"/>
    </xf>
    <xf numFmtId="2" fontId="19" fillId="0" borderId="9" xfId="0" applyNumberFormat="1" applyFont="1" applyBorder="1" applyAlignment="1">
      <alignment horizontal="right" vertical="center" wrapText="1"/>
    </xf>
    <xf numFmtId="0" fontId="17" fillId="12" borderId="3" xfId="1" applyFont="1" applyFill="1" applyBorder="1" applyAlignment="1">
      <alignment vertical="center"/>
    </xf>
    <xf numFmtId="0" fontId="18" fillId="0" borderId="22" xfId="1" applyFont="1" applyBorder="1" applyAlignment="1">
      <alignment vertical="center"/>
    </xf>
    <xf numFmtId="49" fontId="17" fillId="0" borderId="10" xfId="1" applyNumberFormat="1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49" fontId="19" fillId="0" borderId="36" xfId="0" applyNumberFormat="1" applyFont="1" applyBorder="1" applyAlignment="1">
      <alignment vertical="center" wrapText="1"/>
    </xf>
    <xf numFmtId="0" fontId="17" fillId="13" borderId="36" xfId="0" applyFont="1" applyFill="1" applyBorder="1" applyAlignment="1">
      <alignment vertical="center" wrapText="1"/>
    </xf>
    <xf numFmtId="2" fontId="18" fillId="0" borderId="17" xfId="1" applyNumberFormat="1" applyFont="1" applyBorder="1" applyAlignment="1">
      <alignment vertical="center" wrapText="1"/>
    </xf>
    <xf numFmtId="2" fontId="17" fillId="0" borderId="5" xfId="1" applyNumberFormat="1" applyFont="1" applyBorder="1" applyAlignment="1">
      <alignment vertical="center" wrapText="1"/>
    </xf>
    <xf numFmtId="0" fontId="17" fillId="12" borderId="2" xfId="1" applyFont="1" applyFill="1" applyBorder="1" applyAlignment="1">
      <alignment horizontal="center" vertical="center" wrapText="1"/>
    </xf>
    <xf numFmtId="2" fontId="22" fillId="0" borderId="36" xfId="0" applyNumberFormat="1" applyFont="1" applyBorder="1" applyAlignment="1">
      <alignment vertical="center"/>
    </xf>
    <xf numFmtId="2" fontId="22" fillId="11" borderId="33" xfId="0" applyNumberFormat="1" applyFont="1" applyFill="1" applyBorder="1" applyAlignment="1">
      <alignment vertical="center" wrapText="1"/>
    </xf>
    <xf numFmtId="0" fontId="17" fillId="13" borderId="36" xfId="0" applyFont="1" applyFill="1" applyBorder="1" applyAlignment="1">
      <alignment horizontal="left" vertical="center" wrapText="1"/>
    </xf>
    <xf numFmtId="0" fontId="18" fillId="0" borderId="36" xfId="0" applyFont="1" applyBorder="1" applyAlignment="1">
      <alignment vertical="center"/>
    </xf>
    <xf numFmtId="2" fontId="21" fillId="11" borderId="36" xfId="0" applyNumberFormat="1" applyFont="1" applyFill="1" applyBorder="1" applyAlignment="1">
      <alignment vertical="center" wrapText="1"/>
    </xf>
    <xf numFmtId="0" fontId="18" fillId="11" borderId="36" xfId="1" applyFont="1" applyFill="1" applyBorder="1" applyAlignment="1">
      <alignment vertical="center" wrapText="1"/>
    </xf>
    <xf numFmtId="2" fontId="19" fillId="0" borderId="33" xfId="0" applyNumberFormat="1" applyFont="1" applyBorder="1" applyAlignment="1">
      <alignment horizontal="right" vertical="center" wrapText="1"/>
    </xf>
    <xf numFmtId="0" fontId="17" fillId="12" borderId="13" xfId="1" applyFont="1" applyFill="1" applyBorder="1" applyAlignment="1">
      <alignment horizontal="center" vertical="center" wrapText="1"/>
    </xf>
    <xf numFmtId="0" fontId="17" fillId="12" borderId="7" xfId="1" applyFont="1" applyFill="1" applyBorder="1" applyAlignment="1">
      <alignment horizontal="center" vertical="center" wrapText="1"/>
    </xf>
    <xf numFmtId="165" fontId="19" fillId="11" borderId="33" xfId="0" applyNumberFormat="1" applyFont="1" applyFill="1" applyBorder="1" applyAlignment="1">
      <alignment vertical="center" wrapText="1"/>
    </xf>
    <xf numFmtId="165" fontId="19" fillId="11" borderId="39" xfId="0" applyNumberFormat="1" applyFont="1" applyFill="1" applyBorder="1" applyAlignment="1">
      <alignment vertical="center" wrapText="1"/>
    </xf>
    <xf numFmtId="2" fontId="22" fillId="0" borderId="36" xfId="0" applyNumberFormat="1" applyFont="1" applyBorder="1" applyAlignment="1">
      <alignment vertical="center" wrapText="1"/>
    </xf>
    <xf numFmtId="165" fontId="19" fillId="0" borderId="43" xfId="0" applyNumberFormat="1" applyFont="1" applyBorder="1" applyAlignment="1">
      <alignment vertical="center" wrapText="1"/>
    </xf>
    <xf numFmtId="165" fontId="19" fillId="11" borderId="36" xfId="0" applyNumberFormat="1" applyFont="1" applyFill="1" applyBorder="1" applyAlignment="1">
      <alignment vertical="center" wrapText="1"/>
    </xf>
    <xf numFmtId="0" fontId="17" fillId="0" borderId="36" xfId="0" applyFont="1" applyBorder="1" applyAlignment="1">
      <alignment horizontal="left" vertical="center"/>
    </xf>
    <xf numFmtId="0" fontId="18" fillId="13" borderId="36" xfId="0" applyFont="1" applyFill="1" applyBorder="1" applyAlignment="1">
      <alignment vertical="center" wrapText="1"/>
    </xf>
    <xf numFmtId="49" fontId="22" fillId="11" borderId="36" xfId="0" applyNumberFormat="1" applyFont="1" applyFill="1" applyBorder="1" applyAlignment="1">
      <alignment vertical="center" wrapText="1"/>
    </xf>
    <xf numFmtId="2" fontId="19" fillId="0" borderId="45" xfId="0" applyNumberFormat="1" applyFont="1" applyBorder="1" applyAlignment="1">
      <alignment vertical="center" wrapText="1"/>
    </xf>
    <xf numFmtId="2" fontId="19" fillId="11" borderId="45" xfId="0" applyNumberFormat="1" applyFont="1" applyFill="1" applyBorder="1" applyAlignment="1">
      <alignment vertical="center" wrapText="1"/>
    </xf>
    <xf numFmtId="49" fontId="18" fillId="3" borderId="36" xfId="0" applyNumberFormat="1" applyFont="1" applyFill="1" applyBorder="1" applyAlignment="1">
      <alignment vertical="center" wrapText="1"/>
    </xf>
    <xf numFmtId="2" fontId="17" fillId="0" borderId="37" xfId="1" applyNumberFormat="1" applyFont="1" applyBorder="1" applyAlignment="1">
      <alignment vertical="center" wrapText="1"/>
    </xf>
    <xf numFmtId="2" fontId="17" fillId="0" borderId="36" xfId="1" applyNumberFormat="1" applyFont="1" applyBorder="1" applyAlignment="1">
      <alignment vertical="center" wrapText="1"/>
    </xf>
    <xf numFmtId="0" fontId="17" fillId="12" borderId="17" xfId="1" applyFont="1" applyFill="1" applyBorder="1" applyAlignment="1">
      <alignment horizontal="center" vertical="center" wrapText="1"/>
    </xf>
    <xf numFmtId="0" fontId="17" fillId="12" borderId="5" xfId="1" applyFont="1" applyFill="1" applyBorder="1" applyAlignment="1">
      <alignment horizontal="center" vertical="center" wrapText="1"/>
    </xf>
    <xf numFmtId="2" fontId="19" fillId="11" borderId="10" xfId="0" applyNumberFormat="1" applyFont="1" applyFill="1" applyBorder="1" applyAlignment="1">
      <alignment vertical="center" wrapText="1"/>
    </xf>
    <xf numFmtId="2" fontId="19" fillId="0" borderId="46" xfId="0" applyNumberFormat="1" applyFont="1" applyBorder="1" applyAlignment="1">
      <alignment vertical="center" wrapText="1"/>
    </xf>
    <xf numFmtId="0" fontId="22" fillId="0" borderId="36" xfId="0" applyFont="1" applyBorder="1" applyAlignment="1">
      <alignment vertical="center"/>
    </xf>
    <xf numFmtId="164" fontId="20" fillId="0" borderId="17" xfId="0" applyNumberFormat="1" applyFont="1" applyBorder="1" applyAlignment="1">
      <alignment horizontal="right" vertical="center"/>
    </xf>
    <xf numFmtId="164" fontId="20" fillId="14" borderId="37" xfId="0" applyNumberFormat="1" applyFont="1" applyFill="1" applyBorder="1" applyAlignment="1">
      <alignment horizontal="left" vertical="center"/>
    </xf>
    <xf numFmtId="164" fontId="20" fillId="14" borderId="36" xfId="0" applyNumberFormat="1" applyFont="1" applyFill="1" applyBorder="1" applyAlignment="1">
      <alignment horizontal="left" vertical="center"/>
    </xf>
    <xf numFmtId="164" fontId="20" fillId="14" borderId="37" xfId="0" applyNumberFormat="1" applyFont="1" applyFill="1" applyBorder="1" applyAlignment="1">
      <alignment horizontal="right" vertical="center"/>
    </xf>
    <xf numFmtId="164" fontId="20" fillId="14" borderId="36" xfId="0" applyNumberFormat="1" applyFont="1" applyFill="1" applyBorder="1" applyAlignment="1">
      <alignment horizontal="right" vertical="center"/>
    </xf>
    <xf numFmtId="0" fontId="21" fillId="0" borderId="41" xfId="1" applyFont="1" applyBorder="1" applyAlignment="1">
      <alignment horizontal="left" vertical="center"/>
    </xf>
    <xf numFmtId="0" fontId="21" fillId="0" borderId="15" xfId="1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 wrapText="1"/>
    </xf>
    <xf numFmtId="0" fontId="17" fillId="0" borderId="37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/>
    </xf>
    <xf numFmtId="0" fontId="17" fillId="0" borderId="31" xfId="0" applyFont="1" applyBorder="1" applyAlignment="1">
      <alignment horizontal="left" vertical="center" wrapText="1"/>
    </xf>
    <xf numFmtId="0" fontId="18" fillId="0" borderId="21" xfId="1" applyFont="1" applyBorder="1" applyAlignment="1">
      <alignment vertical="center"/>
    </xf>
    <xf numFmtId="49" fontId="18" fillId="3" borderId="36" xfId="1" applyNumberFormat="1" applyFont="1" applyFill="1" applyBorder="1" applyAlignment="1">
      <alignment vertical="center" wrapText="1"/>
    </xf>
    <xf numFmtId="0" fontId="17" fillId="12" borderId="5" xfId="1" applyFont="1" applyFill="1" applyBorder="1" applyAlignment="1">
      <alignment vertical="center"/>
    </xf>
    <xf numFmtId="0" fontId="18" fillId="0" borderId="30" xfId="0" applyFont="1" applyBorder="1" applyAlignment="1">
      <alignment horizontal="left" vertical="center" wrapText="1"/>
    </xf>
    <xf numFmtId="0" fontId="17" fillId="0" borderId="34" xfId="1" applyFont="1" applyBorder="1" applyAlignment="1">
      <alignment vertical="center"/>
    </xf>
    <xf numFmtId="0" fontId="17" fillId="0" borderId="22" xfId="1" applyFont="1" applyBorder="1" applyAlignment="1">
      <alignment vertical="center"/>
    </xf>
    <xf numFmtId="49" fontId="19" fillId="0" borderId="30" xfId="0" applyNumberFormat="1" applyFont="1" applyBorder="1" applyAlignment="1">
      <alignment vertical="center" wrapText="1"/>
    </xf>
    <xf numFmtId="49" fontId="22" fillId="0" borderId="30" xfId="0" applyNumberFormat="1" applyFont="1" applyBorder="1" applyAlignment="1">
      <alignment horizontal="left" vertical="center" wrapText="1"/>
    </xf>
    <xf numFmtId="2" fontId="18" fillId="0" borderId="2" xfId="1" applyNumberFormat="1" applyFont="1" applyBorder="1" applyAlignment="1">
      <alignment vertical="center" wrapText="1"/>
    </xf>
    <xf numFmtId="0" fontId="22" fillId="0" borderId="36" xfId="0" applyFont="1" applyBorder="1" applyAlignment="1">
      <alignment vertical="center" wrapText="1"/>
    </xf>
    <xf numFmtId="0" fontId="18" fillId="3" borderId="36" xfId="1" applyFont="1" applyFill="1" applyBorder="1" applyAlignment="1">
      <alignment vertical="center"/>
    </xf>
    <xf numFmtId="49" fontId="18" fillId="0" borderId="10" xfId="1" applyNumberFormat="1" applyFont="1" applyBorder="1" applyAlignment="1">
      <alignment vertical="center" wrapText="1"/>
    </xf>
    <xf numFmtId="2" fontId="18" fillId="0" borderId="37" xfId="1" applyNumberFormat="1" applyFont="1" applyBorder="1" applyAlignment="1">
      <alignment vertical="center" wrapText="1"/>
    </xf>
    <xf numFmtId="2" fontId="19" fillId="0" borderId="0" xfId="0" applyNumberFormat="1" applyFont="1" applyAlignment="1">
      <alignment vertical="center" wrapText="1"/>
    </xf>
    <xf numFmtId="2" fontId="18" fillId="0" borderId="0" xfId="0" applyNumberFormat="1" applyFont="1" applyAlignment="1">
      <alignment vertical="center" wrapText="1"/>
    </xf>
    <xf numFmtId="0" fontId="17" fillId="12" borderId="7" xfId="1" applyFont="1" applyFill="1" applyBorder="1" applyAlignment="1">
      <alignment vertical="center"/>
    </xf>
    <xf numFmtId="0" fontId="18" fillId="0" borderId="19" xfId="1" applyFont="1" applyBorder="1" applyAlignment="1">
      <alignment vertical="center"/>
    </xf>
    <xf numFmtId="2" fontId="18" fillId="0" borderId="0" xfId="1" applyNumberFormat="1" applyFont="1" applyAlignment="1">
      <alignment vertical="center" wrapText="1"/>
    </xf>
    <xf numFmtId="2" fontId="18" fillId="3" borderId="0" xfId="0" applyNumberFormat="1" applyFont="1" applyFill="1" applyAlignment="1">
      <alignment vertical="center" wrapText="1"/>
    </xf>
    <xf numFmtId="2" fontId="19" fillId="0" borderId="4" xfId="0" applyNumberFormat="1" applyFont="1" applyBorder="1" applyAlignment="1">
      <alignment vertical="center" wrapText="1"/>
    </xf>
    <xf numFmtId="2" fontId="19" fillId="0" borderId="21" xfId="0" applyNumberFormat="1" applyFont="1" applyBorder="1" applyAlignment="1">
      <alignment vertical="center" wrapText="1"/>
    </xf>
    <xf numFmtId="2" fontId="18" fillId="0" borderId="36" xfId="1" applyNumberFormat="1" applyFont="1" applyBorder="1" applyAlignment="1">
      <alignment vertical="center" wrapText="1"/>
    </xf>
    <xf numFmtId="2" fontId="18" fillId="0" borderId="29" xfId="1" applyNumberFormat="1" applyFont="1" applyBorder="1" applyAlignment="1">
      <alignment vertical="center" wrapText="1"/>
    </xf>
    <xf numFmtId="2" fontId="17" fillId="0" borderId="52" xfId="1" applyNumberFormat="1" applyFont="1" applyBorder="1" applyAlignment="1">
      <alignment vertical="center" wrapText="1"/>
    </xf>
    <xf numFmtId="0" fontId="18" fillId="0" borderId="47" xfId="1" applyFont="1" applyBorder="1" applyAlignment="1">
      <alignment vertical="center"/>
    </xf>
    <xf numFmtId="0" fontId="21" fillId="0" borderId="14" xfId="1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2" fontId="22" fillId="2" borderId="36" xfId="0" applyNumberFormat="1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2" fontId="18" fillId="0" borderId="36" xfId="0" applyNumberFormat="1" applyFont="1" applyBorder="1" applyAlignment="1">
      <alignment vertical="center" wrapText="1"/>
    </xf>
    <xf numFmtId="0" fontId="18" fillId="0" borderId="0" xfId="0" applyFont="1" applyAlignment="1">
      <alignment vertical="center"/>
    </xf>
    <xf numFmtId="49" fontId="22" fillId="0" borderId="36" xfId="0" applyNumberFormat="1" applyFont="1" applyBorder="1" applyAlignment="1">
      <alignment vertical="center" wrapText="1"/>
    </xf>
    <xf numFmtId="49" fontId="19" fillId="0" borderId="60" xfId="0" applyNumberFormat="1" applyFont="1" applyBorder="1" applyAlignment="1">
      <alignment vertical="center" wrapText="1"/>
    </xf>
    <xf numFmtId="0" fontId="21" fillId="0" borderId="0" xfId="1" applyFont="1" applyAlignment="1">
      <alignment vertical="center"/>
    </xf>
    <xf numFmtId="0" fontId="22" fillId="0" borderId="36" xfId="0" applyFont="1" applyBorder="1" applyAlignment="1">
      <alignment horizontal="left" vertical="center" wrapText="1"/>
    </xf>
    <xf numFmtId="49" fontId="19" fillId="0" borderId="11" xfId="0" applyNumberFormat="1" applyFont="1" applyBorder="1" applyAlignment="1">
      <alignment vertical="center" wrapText="1"/>
    </xf>
    <xf numFmtId="0" fontId="18" fillId="0" borderId="34" xfId="1" applyFont="1" applyBorder="1" applyAlignment="1">
      <alignment vertical="center"/>
    </xf>
    <xf numFmtId="49" fontId="22" fillId="0" borderId="2" xfId="0" applyNumberFormat="1" applyFont="1" applyBorder="1" applyAlignment="1">
      <alignment vertical="center" wrapText="1"/>
    </xf>
    <xf numFmtId="49" fontId="20" fillId="0" borderId="22" xfId="0" applyNumberFormat="1" applyFont="1" applyBorder="1" applyAlignment="1">
      <alignment vertical="center" wrapText="1"/>
    </xf>
    <xf numFmtId="0" fontId="22" fillId="0" borderId="37" xfId="0" applyFont="1" applyBorder="1" applyAlignment="1">
      <alignment vertical="center"/>
    </xf>
    <xf numFmtId="49" fontId="22" fillId="0" borderId="6" xfId="0" applyNumberFormat="1" applyFont="1" applyBorder="1" applyAlignment="1">
      <alignment vertical="center" wrapText="1"/>
    </xf>
    <xf numFmtId="49" fontId="19" fillId="0" borderId="12" xfId="0" applyNumberFormat="1" applyFont="1" applyBorder="1" applyAlignment="1">
      <alignment vertical="center" wrapText="1"/>
    </xf>
    <xf numFmtId="49" fontId="19" fillId="0" borderId="32" xfId="0" applyNumberFormat="1" applyFont="1" applyBorder="1" applyAlignment="1">
      <alignment vertical="center" wrapText="1"/>
    </xf>
    <xf numFmtId="49" fontId="22" fillId="11" borderId="32" xfId="0" applyNumberFormat="1" applyFont="1" applyFill="1" applyBorder="1" applyAlignment="1">
      <alignment vertical="center" wrapText="1"/>
    </xf>
    <xf numFmtId="49" fontId="19" fillId="0" borderId="38" xfId="0" applyNumberFormat="1" applyFont="1" applyBorder="1" applyAlignment="1">
      <alignment vertical="center" wrapText="1"/>
    </xf>
    <xf numFmtId="49" fontId="19" fillId="0" borderId="6" xfId="0" applyNumberFormat="1" applyFont="1" applyBorder="1" applyAlignment="1">
      <alignment vertical="center" wrapText="1"/>
    </xf>
    <xf numFmtId="49" fontId="22" fillId="0" borderId="17" xfId="0" applyNumberFormat="1" applyFont="1" applyBorder="1" applyAlignment="1">
      <alignment vertical="center" wrapText="1"/>
    </xf>
    <xf numFmtId="49" fontId="19" fillId="0" borderId="42" xfId="0" applyNumberFormat="1" applyFont="1" applyBorder="1" applyAlignment="1">
      <alignment vertical="center" wrapText="1"/>
    </xf>
    <xf numFmtId="0" fontId="18" fillId="0" borderId="37" xfId="0" applyFont="1" applyBorder="1" applyAlignment="1">
      <alignment vertical="center"/>
    </xf>
    <xf numFmtId="49" fontId="19" fillId="11" borderId="36" xfId="0" applyNumberFormat="1" applyFont="1" applyFill="1" applyBorder="1" applyAlignment="1">
      <alignment vertical="center" wrapText="1"/>
    </xf>
    <xf numFmtId="49" fontId="19" fillId="0" borderId="5" xfId="0" applyNumberFormat="1" applyFont="1" applyBorder="1" applyAlignment="1">
      <alignment vertical="center" wrapText="1"/>
    </xf>
    <xf numFmtId="49" fontId="17" fillId="0" borderId="47" xfId="1" applyNumberFormat="1" applyFont="1" applyBorder="1" applyAlignment="1">
      <alignment vertical="center" wrapText="1"/>
    </xf>
    <xf numFmtId="49" fontId="18" fillId="0" borderId="1" xfId="0" applyNumberFormat="1" applyFont="1" applyBorder="1" applyAlignment="1">
      <alignment vertical="center" wrapText="1"/>
    </xf>
    <xf numFmtId="0" fontId="18" fillId="0" borderId="3" xfId="1" applyFont="1" applyBorder="1" applyAlignment="1">
      <alignment vertical="center"/>
    </xf>
    <xf numFmtId="49" fontId="19" fillId="0" borderId="1" xfId="0" applyNumberFormat="1" applyFont="1" applyBorder="1" applyAlignment="1">
      <alignment vertical="center" wrapText="1"/>
    </xf>
    <xf numFmtId="49" fontId="22" fillId="0" borderId="44" xfId="0" applyNumberFormat="1" applyFont="1" applyBorder="1" applyAlignment="1">
      <alignment vertical="center" wrapText="1"/>
    </xf>
    <xf numFmtId="49" fontId="22" fillId="0" borderId="1" xfId="0" applyNumberFormat="1" applyFont="1" applyBorder="1" applyAlignment="1">
      <alignment vertical="center" wrapText="1"/>
    </xf>
    <xf numFmtId="49" fontId="22" fillId="0" borderId="3" xfId="0" applyNumberFormat="1" applyFont="1" applyBorder="1" applyAlignment="1">
      <alignment vertical="center" wrapText="1"/>
    </xf>
    <xf numFmtId="49" fontId="22" fillId="0" borderId="5" xfId="0" applyNumberFormat="1" applyFont="1" applyBorder="1" applyAlignment="1">
      <alignment vertical="center" wrapText="1"/>
    </xf>
    <xf numFmtId="0" fontId="18" fillId="0" borderId="0" xfId="1" applyFont="1"/>
    <xf numFmtId="2" fontId="18" fillId="0" borderId="0" xfId="1" applyNumberFormat="1" applyFont="1" applyAlignment="1">
      <alignment vertical="center"/>
    </xf>
    <xf numFmtId="2" fontId="22" fillId="11" borderId="0" xfId="0" applyNumberFormat="1" applyFont="1" applyFill="1" applyAlignment="1">
      <alignment vertical="center" wrapText="1"/>
    </xf>
    <xf numFmtId="164" fontId="20" fillId="14" borderId="31" xfId="0" applyNumberFormat="1" applyFont="1" applyFill="1" applyBorder="1" applyAlignment="1">
      <alignment horizontal="left" vertical="center"/>
    </xf>
    <xf numFmtId="164" fontId="20" fillId="14" borderId="31" xfId="0" applyNumberFormat="1" applyFont="1" applyFill="1" applyBorder="1" applyAlignment="1">
      <alignment horizontal="right" vertical="center"/>
    </xf>
    <xf numFmtId="0" fontId="17" fillId="12" borderId="1" xfId="1" applyFont="1" applyFill="1" applyBorder="1" applyAlignment="1">
      <alignment vertical="center"/>
    </xf>
    <xf numFmtId="0" fontId="17" fillId="15" borderId="36" xfId="0" applyFont="1" applyFill="1" applyBorder="1" applyAlignment="1">
      <alignment horizontal="left" vertical="center" wrapText="1"/>
    </xf>
    <xf numFmtId="0" fontId="21" fillId="11" borderId="36" xfId="0" applyFont="1" applyFill="1" applyBorder="1" applyAlignment="1">
      <alignment vertical="center" wrapText="1"/>
    </xf>
    <xf numFmtId="2" fontId="17" fillId="0" borderId="3" xfId="1" applyNumberFormat="1" applyFont="1" applyBorder="1" applyAlignment="1">
      <alignment vertical="center" wrapText="1"/>
    </xf>
    <xf numFmtId="14" fontId="17" fillId="12" borderId="20" xfId="1" applyNumberFormat="1" applyFont="1" applyFill="1" applyBorder="1" applyAlignment="1">
      <alignment horizontal="center" vertical="center"/>
    </xf>
    <xf numFmtId="0" fontId="17" fillId="12" borderId="36" xfId="1" applyFont="1" applyFill="1" applyBorder="1" applyAlignment="1">
      <alignment horizontal="center" vertical="center" wrapText="1"/>
    </xf>
    <xf numFmtId="0" fontId="18" fillId="0" borderId="50" xfId="0" applyFont="1" applyBorder="1" applyAlignment="1">
      <alignment vertical="center" wrapText="1"/>
    </xf>
    <xf numFmtId="2" fontId="19" fillId="0" borderId="2" xfId="0" applyNumberFormat="1" applyFont="1" applyBorder="1" applyAlignment="1">
      <alignment vertical="center" wrapText="1"/>
    </xf>
    <xf numFmtId="49" fontId="19" fillId="0" borderId="51" xfId="0" applyNumberFormat="1" applyFont="1" applyBorder="1" applyAlignment="1">
      <alignment vertical="center" wrapText="1"/>
    </xf>
    <xf numFmtId="2" fontId="19" fillId="0" borderId="6" xfId="0" applyNumberFormat="1" applyFont="1" applyBorder="1" applyAlignment="1">
      <alignment vertical="center" wrapText="1"/>
    </xf>
    <xf numFmtId="2" fontId="18" fillId="0" borderId="42" xfId="1" applyNumberFormat="1" applyFont="1" applyBorder="1" applyAlignment="1">
      <alignment vertical="center" wrapText="1"/>
    </xf>
    <xf numFmtId="49" fontId="18" fillId="0" borderId="47" xfId="1" applyNumberFormat="1" applyFont="1" applyBorder="1" applyAlignment="1">
      <alignment vertical="center" wrapText="1"/>
    </xf>
    <xf numFmtId="0" fontId="17" fillId="0" borderId="0" xfId="1" applyFont="1" applyAlignment="1">
      <alignment vertical="center"/>
    </xf>
    <xf numFmtId="0" fontId="22" fillId="11" borderId="37" xfId="0" applyFont="1" applyFill="1" applyBorder="1" applyAlignment="1">
      <alignment vertical="center"/>
    </xf>
    <xf numFmtId="2" fontId="19" fillId="0" borderId="30" xfId="0" applyNumberFormat="1" applyFont="1" applyBorder="1" applyAlignment="1">
      <alignment vertical="center" wrapText="1"/>
    </xf>
    <xf numFmtId="49" fontId="22" fillId="11" borderId="6" xfId="0" applyNumberFormat="1" applyFont="1" applyFill="1" applyBorder="1" applyAlignment="1">
      <alignment vertical="center" wrapText="1"/>
    </xf>
    <xf numFmtId="49" fontId="19" fillId="0" borderId="27" xfId="0" applyNumberFormat="1" applyFont="1" applyBorder="1" applyAlignment="1">
      <alignment vertical="center" wrapText="1"/>
    </xf>
    <xf numFmtId="49" fontId="22" fillId="11" borderId="53" xfId="0" applyNumberFormat="1" applyFont="1" applyFill="1" applyBorder="1" applyAlignment="1">
      <alignment vertical="center" wrapText="1"/>
    </xf>
    <xf numFmtId="2" fontId="19" fillId="11" borderId="30" xfId="0" applyNumberFormat="1" applyFont="1" applyFill="1" applyBorder="1" applyAlignment="1">
      <alignment vertical="center" wrapText="1"/>
    </xf>
    <xf numFmtId="49" fontId="19" fillId="0" borderId="53" xfId="0" applyNumberFormat="1" applyFont="1" applyBorder="1" applyAlignment="1">
      <alignment vertical="center" wrapText="1"/>
    </xf>
    <xf numFmtId="2" fontId="19" fillId="0" borderId="61" xfId="0" applyNumberFormat="1" applyFont="1" applyBorder="1" applyAlignment="1">
      <alignment horizontal="right" vertical="center" wrapText="1"/>
    </xf>
    <xf numFmtId="2" fontId="19" fillId="0" borderId="61" xfId="0" applyNumberFormat="1" applyFont="1" applyBorder="1" applyAlignment="1">
      <alignment vertical="center" wrapText="1"/>
    </xf>
    <xf numFmtId="49" fontId="19" fillId="0" borderId="21" xfId="0" applyNumberFormat="1" applyFont="1" applyBorder="1" applyAlignment="1">
      <alignment vertical="center" wrapText="1"/>
    </xf>
    <xf numFmtId="2" fontId="19" fillId="0" borderId="62" xfId="0" applyNumberFormat="1" applyFont="1" applyBorder="1" applyAlignment="1">
      <alignment vertical="center" wrapText="1"/>
    </xf>
    <xf numFmtId="165" fontId="19" fillId="11" borderId="30" xfId="0" applyNumberFormat="1" applyFont="1" applyFill="1" applyBorder="1" applyAlignment="1">
      <alignment horizontal="right" vertical="center" wrapText="1"/>
    </xf>
    <xf numFmtId="0" fontId="18" fillId="13" borderId="30" xfId="0" applyFont="1" applyFill="1" applyBorder="1" applyAlignment="1">
      <alignment vertical="center" wrapText="1"/>
    </xf>
    <xf numFmtId="2" fontId="22" fillId="11" borderId="57" xfId="0" applyNumberFormat="1" applyFont="1" applyFill="1" applyBorder="1" applyAlignment="1">
      <alignment vertical="center" wrapText="1"/>
    </xf>
    <xf numFmtId="2" fontId="22" fillId="11" borderId="36" xfId="0" applyNumberFormat="1" applyFont="1" applyFill="1" applyBorder="1" applyAlignment="1">
      <alignment vertical="center" wrapText="1"/>
    </xf>
    <xf numFmtId="2" fontId="19" fillId="11" borderId="4" xfId="0" applyNumberFormat="1" applyFont="1" applyFill="1" applyBorder="1" applyAlignment="1">
      <alignment vertical="center" wrapText="1"/>
    </xf>
    <xf numFmtId="2" fontId="19" fillId="11" borderId="36" xfId="0" applyNumberFormat="1" applyFont="1" applyFill="1" applyBorder="1" applyAlignment="1">
      <alignment vertical="center" wrapText="1"/>
    </xf>
    <xf numFmtId="2" fontId="19" fillId="0" borderId="49" xfId="0" applyNumberFormat="1" applyFont="1" applyBorder="1" applyAlignment="1">
      <alignment vertical="center" wrapText="1"/>
    </xf>
    <xf numFmtId="2" fontId="19" fillId="11" borderId="46" xfId="0" applyNumberFormat="1" applyFont="1" applyFill="1" applyBorder="1" applyAlignment="1">
      <alignment vertical="center" wrapText="1"/>
    </xf>
    <xf numFmtId="49" fontId="19" fillId="0" borderId="31" xfId="0" applyNumberFormat="1" applyFont="1" applyBorder="1" applyAlignment="1">
      <alignment vertical="center" wrapText="1"/>
    </xf>
    <xf numFmtId="2" fontId="19" fillId="0" borderId="58" xfId="0" applyNumberFormat="1" applyFont="1" applyBorder="1" applyAlignment="1">
      <alignment vertical="center" wrapText="1"/>
    </xf>
    <xf numFmtId="2" fontId="19" fillId="0" borderId="36" xfId="0" applyNumberFormat="1" applyFont="1" applyBorder="1" applyAlignment="1">
      <alignment horizontal="right" vertical="center" wrapText="1"/>
    </xf>
    <xf numFmtId="49" fontId="19" fillId="11" borderId="54" xfId="0" applyNumberFormat="1" applyFont="1" applyFill="1" applyBorder="1" applyAlignment="1">
      <alignment vertical="center" wrapText="1"/>
    </xf>
    <xf numFmtId="2" fontId="19" fillId="11" borderId="55" xfId="0" applyNumberFormat="1" applyFont="1" applyFill="1" applyBorder="1" applyAlignment="1">
      <alignment vertical="center" wrapText="1"/>
    </xf>
    <xf numFmtId="49" fontId="19" fillId="0" borderId="54" xfId="0" applyNumberFormat="1" applyFont="1" applyBorder="1" applyAlignment="1">
      <alignment vertical="center" wrapText="1"/>
    </xf>
    <xf numFmtId="2" fontId="19" fillId="0" borderId="57" xfId="0" applyNumberFormat="1" applyFont="1" applyBorder="1" applyAlignment="1">
      <alignment vertical="center" wrapText="1"/>
    </xf>
    <xf numFmtId="49" fontId="19" fillId="0" borderId="24" xfId="0" applyNumberFormat="1" applyFont="1" applyBorder="1" applyAlignment="1">
      <alignment vertical="center" wrapText="1"/>
    </xf>
    <xf numFmtId="165" fontId="19" fillId="11" borderId="55" xfId="0" applyNumberFormat="1" applyFont="1" applyFill="1" applyBorder="1" applyAlignment="1">
      <alignment vertical="center" wrapText="1"/>
    </xf>
    <xf numFmtId="165" fontId="19" fillId="11" borderId="28" xfId="0" applyNumberFormat="1" applyFont="1" applyFill="1" applyBorder="1" applyAlignment="1">
      <alignment vertical="center" wrapText="1"/>
    </xf>
    <xf numFmtId="0" fontId="22" fillId="0" borderId="31" xfId="0" applyFont="1" applyBorder="1" applyAlignment="1">
      <alignment vertical="center"/>
    </xf>
    <xf numFmtId="2" fontId="22" fillId="11" borderId="55" xfId="0" applyNumberFormat="1" applyFont="1" applyFill="1" applyBorder="1" applyAlignment="1">
      <alignment vertical="center" wrapText="1"/>
    </xf>
    <xf numFmtId="165" fontId="19" fillId="0" borderId="57" xfId="0" applyNumberFormat="1" applyFont="1" applyBorder="1" applyAlignment="1">
      <alignment vertical="center" wrapText="1"/>
    </xf>
    <xf numFmtId="2" fontId="19" fillId="0" borderId="55" xfId="0" applyNumberFormat="1" applyFont="1" applyBorder="1" applyAlignment="1">
      <alignment vertical="center" wrapText="1"/>
    </xf>
    <xf numFmtId="2" fontId="19" fillId="0" borderId="28" xfId="0" applyNumberFormat="1" applyFont="1" applyBorder="1" applyAlignment="1">
      <alignment vertical="center" wrapText="1"/>
    </xf>
    <xf numFmtId="2" fontId="19" fillId="11" borderId="28" xfId="0" applyNumberFormat="1" applyFont="1" applyFill="1" applyBorder="1" applyAlignment="1">
      <alignment vertical="center" wrapText="1"/>
    </xf>
    <xf numFmtId="2" fontId="19" fillId="11" borderId="56" xfId="0" applyNumberFormat="1" applyFont="1" applyFill="1" applyBorder="1" applyAlignment="1">
      <alignment vertical="center" wrapText="1"/>
    </xf>
    <xf numFmtId="49" fontId="19" fillId="0" borderId="17" xfId="0" applyNumberFormat="1" applyFont="1" applyBorder="1" applyAlignment="1">
      <alignment vertical="center" wrapText="1"/>
    </xf>
    <xf numFmtId="2" fontId="19" fillId="0" borderId="5" xfId="0" applyNumberFormat="1" applyFont="1" applyBorder="1" applyAlignment="1">
      <alignment horizontal="right" vertical="center" wrapText="1"/>
    </xf>
    <xf numFmtId="2" fontId="19" fillId="0" borderId="55" xfId="0" applyNumberFormat="1" applyFont="1" applyBorder="1" applyAlignment="1">
      <alignment horizontal="right" vertical="center" wrapText="1"/>
    </xf>
    <xf numFmtId="49" fontId="18" fillId="0" borderId="6" xfId="0" applyNumberFormat="1" applyFont="1" applyBorder="1" applyAlignment="1">
      <alignment vertical="center" wrapText="1"/>
    </xf>
    <xf numFmtId="49" fontId="22" fillId="0" borderId="53" xfId="0" applyNumberFormat="1" applyFont="1" applyBorder="1" applyAlignment="1">
      <alignment vertical="center" wrapText="1"/>
    </xf>
    <xf numFmtId="2" fontId="22" fillId="0" borderId="56" xfId="0" applyNumberFormat="1" applyFont="1" applyBorder="1" applyAlignment="1">
      <alignment vertical="center"/>
    </xf>
    <xf numFmtId="49" fontId="22" fillId="11" borderId="37" xfId="0" applyNumberFormat="1" applyFont="1" applyFill="1" applyBorder="1" applyAlignment="1">
      <alignment vertical="center" wrapText="1"/>
    </xf>
    <xf numFmtId="49" fontId="19" fillId="0" borderId="37" xfId="0" applyNumberFormat="1" applyFont="1" applyBorder="1" applyAlignment="1">
      <alignment vertical="center" wrapText="1"/>
    </xf>
    <xf numFmtId="0" fontId="18" fillId="0" borderId="10" xfId="1" applyFont="1" applyBorder="1" applyAlignment="1">
      <alignment vertical="center"/>
    </xf>
    <xf numFmtId="49" fontId="19" fillId="0" borderId="36" xfId="1" applyNumberFormat="1" applyFont="1" applyBorder="1" applyAlignment="1">
      <alignment vertical="center" wrapText="1"/>
    </xf>
    <xf numFmtId="2" fontId="19" fillId="11" borderId="39" xfId="0" applyNumberFormat="1" applyFont="1" applyFill="1" applyBorder="1" applyAlignment="1">
      <alignment vertical="center" wrapText="1"/>
    </xf>
    <xf numFmtId="0" fontId="17" fillId="12" borderId="29" xfId="1" applyFont="1" applyFill="1" applyBorder="1" applyAlignment="1">
      <alignment horizontal="center" vertical="center" wrapText="1"/>
    </xf>
    <xf numFmtId="0" fontId="17" fillId="12" borderId="52" xfId="1" applyFont="1" applyFill="1" applyBorder="1" applyAlignment="1">
      <alignment horizontal="center" vertical="center" wrapText="1"/>
    </xf>
    <xf numFmtId="0" fontId="17" fillId="12" borderId="51" xfId="1" applyFont="1" applyFill="1" applyBorder="1" applyAlignment="1">
      <alignment horizontal="center" vertical="center" wrapText="1"/>
    </xf>
    <xf numFmtId="49" fontId="22" fillId="0" borderId="37" xfId="0" applyNumberFormat="1" applyFont="1" applyBorder="1" applyAlignment="1">
      <alignment vertical="center" wrapText="1"/>
    </xf>
    <xf numFmtId="0" fontId="18" fillId="3" borderId="36" xfId="1" applyFont="1" applyFill="1" applyBorder="1" applyAlignment="1">
      <alignment vertical="center" wrapText="1"/>
    </xf>
    <xf numFmtId="0" fontId="22" fillId="13" borderId="36" xfId="0" applyFont="1" applyFill="1" applyBorder="1" applyAlignment="1">
      <alignment vertical="center" wrapText="1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49" fontId="22" fillId="11" borderId="60" xfId="0" applyNumberFormat="1" applyFont="1" applyFill="1" applyBorder="1" applyAlignment="1">
      <alignment vertical="center" wrapText="1"/>
    </xf>
    <xf numFmtId="49" fontId="19" fillId="0" borderId="65" xfId="0" applyNumberFormat="1" applyFont="1" applyBorder="1" applyAlignment="1">
      <alignment vertical="center" wrapText="1"/>
    </xf>
    <xf numFmtId="49" fontId="19" fillId="0" borderId="59" xfId="0" applyNumberFormat="1" applyFont="1" applyBorder="1" applyAlignment="1">
      <alignment vertical="center" wrapText="1"/>
    </xf>
    <xf numFmtId="0" fontId="18" fillId="0" borderId="64" xfId="1" applyFont="1" applyBorder="1" applyAlignment="1">
      <alignment vertical="center"/>
    </xf>
    <xf numFmtId="0" fontId="22" fillId="0" borderId="66" xfId="0" applyFont="1" applyBorder="1" applyAlignment="1">
      <alignment vertical="center"/>
    </xf>
    <xf numFmtId="49" fontId="19" fillId="0" borderId="66" xfId="0" applyNumberFormat="1" applyFont="1" applyBorder="1" applyAlignment="1">
      <alignment vertical="center" wrapText="1"/>
    </xf>
    <xf numFmtId="49" fontId="19" fillId="11" borderId="60" xfId="0" applyNumberFormat="1" applyFont="1" applyFill="1" applyBorder="1" applyAlignment="1">
      <alignment vertical="center" wrapText="1"/>
    </xf>
    <xf numFmtId="0" fontId="18" fillId="0" borderId="66" xfId="0" applyFont="1" applyBorder="1" applyAlignment="1">
      <alignment horizontal="left" vertical="center" wrapText="1"/>
    </xf>
    <xf numFmtId="49" fontId="22" fillId="0" borderId="66" xfId="0" applyNumberFormat="1" applyFont="1" applyBorder="1" applyAlignment="1">
      <alignment vertical="center" wrapText="1"/>
    </xf>
    <xf numFmtId="2" fontId="18" fillId="0" borderId="6" xfId="1" applyNumberFormat="1" applyFont="1" applyBorder="1" applyAlignment="1">
      <alignment vertical="center" wrapText="1"/>
    </xf>
    <xf numFmtId="0" fontId="18" fillId="0" borderId="63" xfId="1" applyFont="1" applyBorder="1" applyAlignment="1">
      <alignment vertical="center"/>
    </xf>
    <xf numFmtId="49" fontId="19" fillId="11" borderId="12" xfId="0" applyNumberFormat="1" applyFont="1" applyFill="1" applyBorder="1" applyAlignment="1">
      <alignment vertical="center" wrapText="1"/>
    </xf>
    <xf numFmtId="49" fontId="19" fillId="11" borderId="32" xfId="0" applyNumberFormat="1" applyFont="1" applyFill="1" applyBorder="1" applyAlignment="1">
      <alignment vertical="center" wrapText="1"/>
    </xf>
    <xf numFmtId="49" fontId="22" fillId="11" borderId="2" xfId="0" applyNumberFormat="1" applyFont="1" applyFill="1" applyBorder="1" applyAlignment="1">
      <alignment vertical="center" wrapText="1"/>
    </xf>
    <xf numFmtId="0" fontId="18" fillId="11" borderId="36" xfId="0" applyFont="1" applyFill="1" applyBorder="1" applyAlignment="1">
      <alignment vertical="center" wrapText="1"/>
    </xf>
    <xf numFmtId="2" fontId="22" fillId="11" borderId="36" xfId="0" applyNumberFormat="1" applyFont="1" applyFill="1" applyBorder="1" applyAlignment="1">
      <alignment vertical="center"/>
    </xf>
    <xf numFmtId="49" fontId="19" fillId="0" borderId="80" xfId="0" applyNumberFormat="1" applyFont="1" applyBorder="1" applyAlignment="1">
      <alignment vertical="center" wrapText="1"/>
    </xf>
    <xf numFmtId="2" fontId="19" fillId="0" borderId="81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2" fontId="22" fillId="11" borderId="9" xfId="0" applyNumberFormat="1" applyFont="1" applyFill="1" applyBorder="1" applyAlignment="1">
      <alignment vertical="center" wrapText="1"/>
    </xf>
    <xf numFmtId="0" fontId="18" fillId="0" borderId="82" xfId="1" applyFont="1" applyBorder="1" applyAlignment="1">
      <alignment vertical="center"/>
    </xf>
    <xf numFmtId="49" fontId="20" fillId="0" borderId="15" xfId="0" applyNumberFormat="1" applyFont="1" applyBorder="1" applyAlignment="1">
      <alignment vertical="center" wrapText="1"/>
    </xf>
    <xf numFmtId="0" fontId="21" fillId="0" borderId="36" xfId="0" applyFont="1" applyBorder="1" applyAlignment="1">
      <alignment horizontal="left" vertical="center"/>
    </xf>
    <xf numFmtId="14" fontId="17" fillId="12" borderId="52" xfId="1" applyNumberFormat="1" applyFont="1" applyFill="1" applyBorder="1" applyAlignment="1">
      <alignment horizontal="left" vertical="center"/>
    </xf>
    <xf numFmtId="0" fontId="27" fillId="0" borderId="0" xfId="1" applyFont="1"/>
    <xf numFmtId="0" fontId="23" fillId="0" borderId="0" xfId="0" applyFont="1" applyAlignment="1">
      <alignment horizontal="left" vertical="center"/>
    </xf>
    <xf numFmtId="0" fontId="35" fillId="0" borderId="0" xfId="1" applyFont="1"/>
    <xf numFmtId="0" fontId="22" fillId="11" borderId="67" xfId="0" applyFont="1" applyFill="1" applyBorder="1" applyAlignment="1">
      <alignment vertical="center"/>
    </xf>
    <xf numFmtId="165" fontId="19" fillId="11" borderId="73" xfId="0" applyNumberFormat="1" applyFont="1" applyFill="1" applyBorder="1" applyAlignment="1">
      <alignment vertical="center" wrapText="1"/>
    </xf>
    <xf numFmtId="165" fontId="19" fillId="11" borderId="74" xfId="0" applyNumberFormat="1" applyFont="1" applyFill="1" applyBorder="1" applyAlignment="1">
      <alignment vertical="center" wrapText="1"/>
    </xf>
    <xf numFmtId="2" fontId="19" fillId="0" borderId="74" xfId="0" applyNumberFormat="1" applyFont="1" applyBorder="1" applyAlignment="1">
      <alignment vertical="center" wrapText="1"/>
    </xf>
    <xf numFmtId="0" fontId="18" fillId="0" borderId="0" xfId="0" applyFont="1"/>
    <xf numFmtId="0" fontId="18" fillId="0" borderId="77" xfId="1" applyFont="1" applyBorder="1" applyAlignment="1">
      <alignment vertical="center"/>
    </xf>
    <xf numFmtId="0" fontId="18" fillId="0" borderId="72" xfId="0" applyFont="1" applyBorder="1" applyAlignment="1">
      <alignment vertical="center" wrapText="1"/>
    </xf>
    <xf numFmtId="2" fontId="19" fillId="0" borderId="71" xfId="1" applyNumberFormat="1" applyFont="1" applyBorder="1" applyAlignment="1">
      <alignment vertical="center" wrapText="1"/>
    </xf>
    <xf numFmtId="2" fontId="19" fillId="0" borderId="55" xfId="1" applyNumberFormat="1" applyFont="1" applyBorder="1" applyAlignment="1">
      <alignment vertical="center" wrapText="1"/>
    </xf>
    <xf numFmtId="49" fontId="19" fillId="0" borderId="68" xfId="1" applyNumberFormat="1" applyFont="1" applyBorder="1" applyAlignment="1">
      <alignment vertical="center" wrapText="1"/>
    </xf>
    <xf numFmtId="0" fontId="18" fillId="0" borderId="68" xfId="1" applyFont="1" applyBorder="1" applyAlignment="1">
      <alignment vertical="center"/>
    </xf>
    <xf numFmtId="0" fontId="18" fillId="0" borderId="68" xfId="0" applyFont="1" applyBorder="1" applyAlignment="1">
      <alignment vertical="center"/>
    </xf>
    <xf numFmtId="2" fontId="18" fillId="0" borderId="6" xfId="0" applyNumberFormat="1" applyFont="1" applyBorder="1" applyAlignment="1">
      <alignment vertical="center" wrapText="1"/>
    </xf>
    <xf numFmtId="2" fontId="18" fillId="0" borderId="1" xfId="0" applyNumberFormat="1" applyFont="1" applyBorder="1" applyAlignment="1">
      <alignment vertical="center" wrapText="1"/>
    </xf>
    <xf numFmtId="49" fontId="18" fillId="3" borderId="68" xfId="1" applyNumberFormat="1" applyFont="1" applyFill="1" applyBorder="1" applyAlignment="1">
      <alignment vertical="center" wrapText="1"/>
    </xf>
    <xf numFmtId="2" fontId="19" fillId="0" borderId="11" xfId="0" applyNumberFormat="1" applyFont="1" applyBorder="1" applyAlignment="1">
      <alignment vertical="center" wrapText="1"/>
    </xf>
    <xf numFmtId="2" fontId="18" fillId="0" borderId="1" xfId="1" applyNumberFormat="1" applyFont="1" applyBorder="1" applyAlignment="1">
      <alignment vertical="center" wrapText="1"/>
    </xf>
    <xf numFmtId="2" fontId="18" fillId="0" borderId="36" xfId="1" applyNumberFormat="1" applyFont="1" applyBorder="1" applyAlignment="1">
      <alignment vertical="center"/>
    </xf>
    <xf numFmtId="2" fontId="18" fillId="0" borderId="67" xfId="1" applyNumberFormat="1" applyFont="1" applyBorder="1" applyAlignment="1">
      <alignment vertical="center"/>
    </xf>
    <xf numFmtId="49" fontId="18" fillId="0" borderId="68" xfId="1" applyNumberFormat="1" applyFont="1" applyBorder="1" applyAlignment="1">
      <alignment vertical="center" wrapText="1"/>
    </xf>
    <xf numFmtId="2" fontId="18" fillId="0" borderId="67" xfId="1" applyNumberFormat="1" applyFont="1" applyBorder="1" applyAlignment="1">
      <alignment horizontal="right" vertical="center" wrapText="1"/>
    </xf>
    <xf numFmtId="2" fontId="19" fillId="0" borderId="65" xfId="0" applyNumberFormat="1" applyFont="1" applyBorder="1" applyAlignment="1">
      <alignment vertical="center" wrapText="1"/>
    </xf>
    <xf numFmtId="0" fontId="21" fillId="11" borderId="68" xfId="0" applyFont="1" applyFill="1" applyBorder="1" applyAlignment="1">
      <alignment vertical="center"/>
    </xf>
    <xf numFmtId="0" fontId="18" fillId="11" borderId="68" xfId="0" applyFont="1" applyFill="1" applyBorder="1" applyAlignment="1">
      <alignment vertical="center"/>
    </xf>
    <xf numFmtId="49" fontId="18" fillId="0" borderId="69" xfId="0" applyNumberFormat="1" applyFont="1" applyBorder="1" applyAlignment="1">
      <alignment vertical="center" wrapText="1"/>
    </xf>
    <xf numFmtId="2" fontId="18" fillId="0" borderId="3" xfId="0" applyNumberFormat="1" applyFont="1" applyBorder="1" applyAlignment="1">
      <alignment vertical="center" wrapText="1"/>
    </xf>
    <xf numFmtId="2" fontId="18" fillId="0" borderId="67" xfId="0" applyNumberFormat="1" applyFont="1" applyBorder="1" applyAlignment="1">
      <alignment vertical="center" wrapText="1"/>
    </xf>
    <xf numFmtId="2" fontId="19" fillId="0" borderId="11" xfId="1" applyNumberFormat="1" applyFont="1" applyBorder="1" applyAlignment="1">
      <alignment vertical="center" wrapText="1"/>
    </xf>
    <xf numFmtId="2" fontId="19" fillId="0" borderId="10" xfId="1" applyNumberFormat="1" applyFont="1" applyBorder="1" applyAlignment="1">
      <alignment vertical="center" wrapText="1"/>
    </xf>
    <xf numFmtId="2" fontId="18" fillId="0" borderId="6" xfId="1" applyNumberFormat="1" applyFont="1" applyBorder="1" applyAlignment="1">
      <alignment horizontal="right" vertical="center" wrapText="1"/>
    </xf>
    <xf numFmtId="0" fontId="18" fillId="11" borderId="36" xfId="0" applyFont="1" applyFill="1" applyBorder="1" applyAlignment="1">
      <alignment vertical="center"/>
    </xf>
    <xf numFmtId="2" fontId="21" fillId="0" borderId="67" xfId="1" applyNumberFormat="1" applyFont="1" applyBorder="1" applyAlignment="1">
      <alignment vertical="center"/>
    </xf>
    <xf numFmtId="2" fontId="18" fillId="3" borderId="36" xfId="0" applyNumberFormat="1" applyFont="1" applyFill="1" applyBorder="1" applyAlignment="1">
      <alignment vertical="center" wrapText="1"/>
    </xf>
    <xf numFmtId="2" fontId="18" fillId="0" borderId="17" xfId="1" applyNumberFormat="1" applyFont="1" applyBorder="1" applyAlignment="1">
      <alignment horizontal="right" vertical="center" wrapText="1"/>
    </xf>
    <xf numFmtId="2" fontId="18" fillId="0" borderId="5" xfId="1" applyNumberFormat="1" applyFont="1" applyBorder="1" applyAlignment="1">
      <alignment vertical="center" wrapText="1"/>
    </xf>
    <xf numFmtId="0" fontId="22" fillId="11" borderId="68" xfId="0" applyFont="1" applyFill="1" applyBorder="1" applyAlignment="1">
      <alignment vertical="center"/>
    </xf>
    <xf numFmtId="2" fontId="19" fillId="0" borderId="36" xfId="1" applyNumberFormat="1" applyFont="1" applyBorder="1" applyAlignment="1">
      <alignment vertical="center" wrapText="1"/>
    </xf>
    <xf numFmtId="49" fontId="22" fillId="11" borderId="69" xfId="0" applyNumberFormat="1" applyFont="1" applyFill="1" applyBorder="1" applyAlignment="1">
      <alignment vertical="center" wrapText="1"/>
    </xf>
    <xf numFmtId="2" fontId="19" fillId="11" borderId="6" xfId="0" applyNumberFormat="1" applyFont="1" applyFill="1" applyBorder="1" applyAlignment="1">
      <alignment vertical="center" wrapText="1"/>
    </xf>
    <xf numFmtId="0" fontId="18" fillId="0" borderId="69" xfId="0" applyFont="1" applyBorder="1" applyAlignment="1">
      <alignment vertical="center"/>
    </xf>
    <xf numFmtId="2" fontId="19" fillId="0" borderId="78" xfId="1" applyNumberFormat="1" applyFont="1" applyBorder="1" applyAlignment="1">
      <alignment vertical="center" wrapText="1"/>
    </xf>
    <xf numFmtId="0" fontId="18" fillId="0" borderId="69" xfId="1" applyFont="1" applyBorder="1" applyAlignment="1">
      <alignment vertical="center"/>
    </xf>
    <xf numFmtId="2" fontId="19" fillId="0" borderId="9" xfId="1" applyNumberFormat="1" applyFont="1" applyBorder="1" applyAlignment="1">
      <alignment vertical="center" wrapText="1"/>
    </xf>
    <xf numFmtId="49" fontId="18" fillId="3" borderId="69" xfId="0" applyNumberFormat="1" applyFont="1" applyFill="1" applyBorder="1" applyAlignment="1">
      <alignment vertical="center" wrapText="1"/>
    </xf>
    <xf numFmtId="49" fontId="18" fillId="0" borderId="69" xfId="1" applyNumberFormat="1" applyFont="1" applyBorder="1" applyAlignment="1">
      <alignment vertical="center" wrapText="1"/>
    </xf>
    <xf numFmtId="49" fontId="18" fillId="0" borderId="20" xfId="1" applyNumberFormat="1" applyFont="1" applyBorder="1" applyAlignment="1">
      <alignment vertical="center" wrapText="1"/>
    </xf>
    <xf numFmtId="49" fontId="19" fillId="0" borderId="23" xfId="0" applyNumberFormat="1" applyFont="1" applyBorder="1" applyAlignment="1">
      <alignment vertical="center" wrapText="1"/>
    </xf>
    <xf numFmtId="49" fontId="19" fillId="0" borderId="76" xfId="0" applyNumberFormat="1" applyFont="1" applyBorder="1" applyAlignment="1">
      <alignment vertical="center" wrapText="1"/>
    </xf>
    <xf numFmtId="2" fontId="19" fillId="0" borderId="67" xfId="0" applyNumberFormat="1" applyFont="1" applyBorder="1" applyAlignment="1">
      <alignment vertical="center" wrapText="1"/>
    </xf>
    <xf numFmtId="0" fontId="18" fillId="3" borderId="40" xfId="1" applyFont="1" applyFill="1" applyBorder="1" applyAlignment="1">
      <alignment vertical="center"/>
    </xf>
    <xf numFmtId="0" fontId="22" fillId="11" borderId="36" xfId="0" applyFont="1" applyFill="1" applyBorder="1" applyAlignment="1">
      <alignment vertical="center"/>
    </xf>
    <xf numFmtId="0" fontId="22" fillId="0" borderId="67" xfId="0" applyFont="1" applyBorder="1" applyAlignment="1">
      <alignment vertical="center"/>
    </xf>
    <xf numFmtId="2" fontId="22" fillId="0" borderId="74" xfId="0" applyNumberFormat="1" applyFont="1" applyBorder="1" applyAlignment="1">
      <alignment vertical="center" wrapText="1"/>
    </xf>
    <xf numFmtId="49" fontId="19" fillId="0" borderId="68" xfId="0" applyNumberFormat="1" applyFont="1" applyBorder="1" applyAlignment="1">
      <alignment vertical="center" wrapText="1"/>
    </xf>
    <xf numFmtId="49" fontId="19" fillId="11" borderId="14" xfId="22" applyNumberFormat="1" applyFont="1" applyFill="1" applyBorder="1" applyAlignment="1">
      <alignment vertical="center" wrapText="1"/>
    </xf>
    <xf numFmtId="49" fontId="17" fillId="11" borderId="36" xfId="22" applyNumberFormat="1" applyFont="1" applyFill="1" applyBorder="1" applyAlignment="1">
      <alignment horizontal="left" vertical="center" wrapText="1"/>
    </xf>
    <xf numFmtId="165" fontId="19" fillId="11" borderId="36" xfId="0" applyNumberFormat="1" applyFont="1" applyFill="1" applyBorder="1" applyAlignment="1">
      <alignment horizontal="right" vertical="center" wrapText="1"/>
    </xf>
    <xf numFmtId="49" fontId="22" fillId="11" borderId="36" xfId="0" applyNumberFormat="1" applyFont="1" applyFill="1" applyBorder="1" applyAlignment="1">
      <alignment vertical="center"/>
    </xf>
    <xf numFmtId="2" fontId="19" fillId="11" borderId="83" xfId="0" applyNumberFormat="1" applyFont="1" applyFill="1" applyBorder="1" applyAlignment="1">
      <alignment vertical="center" wrapText="1"/>
    </xf>
    <xf numFmtId="49" fontId="19" fillId="0" borderId="36" xfId="22" applyNumberFormat="1" applyFont="1" applyBorder="1" applyAlignment="1">
      <alignment horizontal="left" vertical="center" wrapText="1"/>
    </xf>
    <xf numFmtId="49" fontId="19" fillId="11" borderId="36" xfId="22" applyNumberFormat="1" applyFont="1" applyFill="1" applyBorder="1" applyAlignment="1">
      <alignment vertical="center" wrapText="1"/>
    </xf>
    <xf numFmtId="49" fontId="19" fillId="11" borderId="40" xfId="0" applyNumberFormat="1" applyFont="1" applyFill="1" applyBorder="1" applyAlignment="1">
      <alignment vertical="center" wrapText="1"/>
    </xf>
    <xf numFmtId="49" fontId="19" fillId="11" borderId="72" xfId="0" applyNumberFormat="1" applyFont="1" applyFill="1" applyBorder="1" applyAlignment="1">
      <alignment vertical="center" wrapText="1"/>
    </xf>
    <xf numFmtId="0" fontId="21" fillId="11" borderId="36" xfId="0" applyFont="1" applyFill="1" applyBorder="1" applyAlignment="1">
      <alignment vertical="center"/>
    </xf>
    <xf numFmtId="49" fontId="19" fillId="11" borderId="68" xfId="1" applyNumberFormat="1" applyFont="1" applyFill="1" applyBorder="1" applyAlignment="1">
      <alignment vertical="center" wrapText="1"/>
    </xf>
    <xf numFmtId="2" fontId="18" fillId="0" borderId="69" xfId="0" applyNumberFormat="1" applyFont="1" applyBorder="1" applyAlignment="1">
      <alignment vertical="center" wrapText="1"/>
    </xf>
    <xf numFmtId="49" fontId="19" fillId="0" borderId="20" xfId="0" applyNumberFormat="1" applyFont="1" applyBorder="1" applyAlignment="1">
      <alignment vertical="center" wrapText="1"/>
    </xf>
    <xf numFmtId="2" fontId="18" fillId="0" borderId="3" xfId="1" applyNumberFormat="1" applyFont="1" applyBorder="1" applyAlignment="1">
      <alignment vertical="center" wrapText="1"/>
    </xf>
    <xf numFmtId="2" fontId="18" fillId="0" borderId="7" xfId="0" applyNumberFormat="1" applyFont="1" applyBorder="1" applyAlignment="1">
      <alignment vertical="center" wrapText="1"/>
    </xf>
    <xf numFmtId="0" fontId="18" fillId="13" borderId="72" xfId="0" applyFont="1" applyFill="1" applyBorder="1" applyAlignment="1">
      <alignment horizontal="left" vertical="center" wrapText="1"/>
    </xf>
    <xf numFmtId="0" fontId="22" fillId="0" borderId="79" xfId="0" applyFont="1" applyBorder="1" applyAlignment="1">
      <alignment vertical="center"/>
    </xf>
    <xf numFmtId="2" fontId="22" fillId="0" borderId="72" xfId="0" applyNumberFormat="1" applyFont="1" applyBorder="1" applyAlignment="1">
      <alignment vertical="center"/>
    </xf>
    <xf numFmtId="2" fontId="19" fillId="0" borderId="67" xfId="1" applyNumberFormat="1" applyFont="1" applyBorder="1" applyAlignment="1">
      <alignment vertical="center" wrapText="1"/>
    </xf>
    <xf numFmtId="49" fontId="19" fillId="0" borderId="70" xfId="0" applyNumberFormat="1" applyFont="1" applyBorder="1" applyAlignment="1">
      <alignment vertical="center" wrapText="1"/>
    </xf>
    <xf numFmtId="2" fontId="19" fillId="0" borderId="63" xfId="0" applyNumberFormat="1" applyFont="1" applyBorder="1" applyAlignment="1">
      <alignment vertical="center" wrapText="1"/>
    </xf>
    <xf numFmtId="49" fontId="22" fillId="11" borderId="1" xfId="0" applyNumberFormat="1" applyFont="1" applyFill="1" applyBorder="1" applyAlignment="1">
      <alignment vertical="center" wrapText="1"/>
    </xf>
    <xf numFmtId="49" fontId="22" fillId="11" borderId="63" xfId="0" applyNumberFormat="1" applyFont="1" applyFill="1" applyBorder="1" applyAlignment="1">
      <alignment vertical="center" wrapText="1"/>
    </xf>
    <xf numFmtId="2" fontId="19" fillId="11" borderId="63" xfId="0" applyNumberFormat="1" applyFont="1" applyFill="1" applyBorder="1" applyAlignment="1">
      <alignment vertical="center" wrapText="1"/>
    </xf>
    <xf numFmtId="49" fontId="19" fillId="0" borderId="64" xfId="0" applyNumberFormat="1" applyFont="1" applyBorder="1" applyAlignment="1">
      <alignment vertical="center" wrapText="1"/>
    </xf>
    <xf numFmtId="2" fontId="19" fillId="0" borderId="72" xfId="0" applyNumberFormat="1" applyFont="1" applyBorder="1" applyAlignment="1">
      <alignment vertical="center" wrapText="1"/>
    </xf>
    <xf numFmtId="2" fontId="21" fillId="11" borderId="72" xfId="0" applyNumberFormat="1" applyFont="1" applyFill="1" applyBorder="1" applyAlignment="1">
      <alignment vertical="center" wrapText="1"/>
    </xf>
    <xf numFmtId="49" fontId="19" fillId="0" borderId="71" xfId="0" applyNumberFormat="1" applyFont="1" applyBorder="1" applyAlignment="1">
      <alignment vertical="center" wrapText="1"/>
    </xf>
    <xf numFmtId="2" fontId="19" fillId="0" borderId="73" xfId="0" applyNumberFormat="1" applyFont="1" applyBorder="1" applyAlignment="1">
      <alignment horizontal="right" vertical="center" wrapText="1"/>
    </xf>
    <xf numFmtId="2" fontId="19" fillId="0" borderId="73" xfId="0" applyNumberFormat="1" applyFont="1" applyBorder="1" applyAlignment="1">
      <alignment vertical="center" wrapText="1"/>
    </xf>
    <xf numFmtId="0" fontId="22" fillId="0" borderId="75" xfId="0" applyFont="1" applyBorder="1" applyAlignment="1">
      <alignment vertical="center"/>
    </xf>
    <xf numFmtId="2" fontId="19" fillId="11" borderId="72" xfId="0" applyNumberFormat="1" applyFont="1" applyFill="1" applyBorder="1" applyAlignment="1">
      <alignment vertical="center" wrapText="1"/>
    </xf>
    <xf numFmtId="49" fontId="22" fillId="0" borderId="72" xfId="0" applyNumberFormat="1" applyFont="1" applyBorder="1" applyAlignment="1">
      <alignment vertical="center" wrapText="1"/>
    </xf>
    <xf numFmtId="49" fontId="19" fillId="0" borderId="72" xfId="0" applyNumberFormat="1" applyFont="1" applyBorder="1" applyAlignment="1">
      <alignment vertical="center" wrapText="1"/>
    </xf>
    <xf numFmtId="0" fontId="18" fillId="13" borderId="10" xfId="0" applyFont="1" applyFill="1" applyBorder="1" applyAlignment="1">
      <alignment vertical="center" wrapText="1"/>
    </xf>
    <xf numFmtId="0" fontId="36" fillId="0" borderId="0" xfId="1" applyFont="1" applyAlignment="1">
      <alignment vertical="center"/>
    </xf>
    <xf numFmtId="0" fontId="36" fillId="0" borderId="0" xfId="0" applyFont="1" applyAlignment="1">
      <alignment vertical="center"/>
    </xf>
    <xf numFmtId="0" fontId="31" fillId="0" borderId="0" xfId="1" applyFont="1"/>
    <xf numFmtId="0" fontId="37" fillId="0" borderId="0" xfId="1" applyFont="1"/>
    <xf numFmtId="0" fontId="36" fillId="0" borderId="0" xfId="1" applyFont="1"/>
    <xf numFmtId="0" fontId="34" fillId="0" borderId="0" xfId="1" applyFont="1"/>
    <xf numFmtId="49" fontId="20" fillId="0" borderId="22" xfId="0" applyNumberFormat="1" applyFont="1" applyBorder="1" applyAlignment="1">
      <alignment horizontal="right" vertical="center" wrapText="1"/>
    </xf>
    <xf numFmtId="2" fontId="22" fillId="0" borderId="61" xfId="0" applyNumberFormat="1" applyFont="1" applyBorder="1" applyAlignment="1">
      <alignment vertical="center" wrapText="1"/>
    </xf>
    <xf numFmtId="2" fontId="19" fillId="11" borderId="7" xfId="0" applyNumberFormat="1" applyFont="1" applyFill="1" applyBorder="1" applyAlignment="1">
      <alignment vertical="center" wrapText="1"/>
    </xf>
    <xf numFmtId="0" fontId="18" fillId="11" borderId="36" xfId="1" applyFont="1" applyFill="1" applyBorder="1" applyAlignment="1">
      <alignment vertical="center"/>
    </xf>
    <xf numFmtId="0" fontId="18" fillId="16" borderId="36" xfId="1" applyFont="1" applyFill="1" applyBorder="1" applyAlignment="1">
      <alignment vertical="center"/>
    </xf>
    <xf numFmtId="0" fontId="18" fillId="16" borderId="63" xfId="1" applyFont="1" applyFill="1" applyBorder="1" applyAlignment="1">
      <alignment vertical="center"/>
    </xf>
    <xf numFmtId="49" fontId="19" fillId="0" borderId="3" xfId="0" applyNumberFormat="1" applyFont="1" applyBorder="1" applyAlignment="1">
      <alignment vertical="center" wrapText="1"/>
    </xf>
    <xf numFmtId="49" fontId="22" fillId="11" borderId="3" xfId="0" applyNumberFormat="1" applyFont="1" applyFill="1" applyBorder="1" applyAlignment="1">
      <alignment vertical="center" wrapText="1"/>
    </xf>
    <xf numFmtId="2" fontId="19" fillId="0" borderId="60" xfId="1" applyNumberFormat="1" applyFont="1" applyBorder="1" applyAlignment="1">
      <alignment vertical="center" wrapText="1"/>
    </xf>
    <xf numFmtId="49" fontId="22" fillId="11" borderId="68" xfId="0" applyNumberFormat="1" applyFont="1" applyFill="1" applyBorder="1" applyAlignment="1">
      <alignment horizontal="left" vertical="center" wrapText="1"/>
    </xf>
    <xf numFmtId="2" fontId="22" fillId="0" borderId="55" xfId="0" applyNumberFormat="1" applyFont="1" applyBorder="1" applyAlignment="1">
      <alignment vertical="center" wrapText="1"/>
    </xf>
    <xf numFmtId="0" fontId="18" fillId="0" borderId="6" xfId="1" applyFont="1" applyBorder="1" applyAlignment="1">
      <alignment vertical="center"/>
    </xf>
    <xf numFmtId="49" fontId="18" fillId="3" borderId="6" xfId="0" applyNumberFormat="1" applyFont="1" applyFill="1" applyBorder="1" applyAlignment="1">
      <alignment vertical="center" wrapText="1"/>
    </xf>
    <xf numFmtId="49" fontId="18" fillId="0" borderId="6" xfId="1" applyNumberFormat="1" applyFont="1" applyBorder="1" applyAlignment="1">
      <alignment vertical="center" wrapText="1"/>
    </xf>
    <xf numFmtId="2" fontId="18" fillId="0" borderId="1" xfId="1" applyNumberFormat="1" applyFont="1" applyBorder="1" applyAlignment="1">
      <alignment horizontal="right" vertical="center" wrapText="1"/>
    </xf>
    <xf numFmtId="49" fontId="18" fillId="0" borderId="2" xfId="1" applyNumberFormat="1" applyFont="1" applyBorder="1" applyAlignment="1">
      <alignment vertical="center" wrapText="1"/>
    </xf>
    <xf numFmtId="0" fontId="18" fillId="0" borderId="6" xfId="0" applyFont="1" applyBorder="1" applyAlignment="1">
      <alignment vertical="center"/>
    </xf>
    <xf numFmtId="2" fontId="19" fillId="0" borderId="43" xfId="1" applyNumberFormat="1" applyFont="1" applyBorder="1" applyAlignment="1">
      <alignment vertical="center" wrapText="1"/>
    </xf>
    <xf numFmtId="49" fontId="0" fillId="0" borderId="36" xfId="0" applyNumberFormat="1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 wrapText="1"/>
    </xf>
    <xf numFmtId="49" fontId="0" fillId="0" borderId="22" xfId="0" applyNumberFormat="1" applyBorder="1" applyAlignment="1">
      <alignment horizontal="left" vertical="center"/>
    </xf>
    <xf numFmtId="49" fontId="0" fillId="0" borderId="84" xfId="0" applyNumberFormat="1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11" borderId="36" xfId="0" applyFill="1" applyBorder="1"/>
    <xf numFmtId="0" fontId="0" fillId="0" borderId="36" xfId="0" applyBorder="1"/>
    <xf numFmtId="0" fontId="0" fillId="20" borderId="36" xfId="0" applyFill="1" applyBorder="1" applyAlignment="1">
      <alignment horizontal="center"/>
    </xf>
    <xf numFmtId="0" fontId="0" fillId="18" borderId="36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84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11" borderId="22" xfId="0" applyFill="1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left" vertical="center"/>
    </xf>
    <xf numFmtId="0" fontId="0" fillId="11" borderId="10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11" borderId="22" xfId="0" applyFill="1" applyBorder="1" applyAlignment="1">
      <alignment horizontal="left" vertical="center" wrapText="1"/>
    </xf>
    <xf numFmtId="0" fontId="0" fillId="0" borderId="84" xfId="0" applyBorder="1" applyAlignment="1">
      <alignment vertical="center"/>
    </xf>
    <xf numFmtId="49" fontId="0" fillId="11" borderId="22" xfId="0" applyNumberFormat="1" applyFill="1" applyBorder="1" applyAlignment="1">
      <alignment horizontal="left" vertical="center"/>
    </xf>
    <xf numFmtId="49" fontId="0" fillId="0" borderId="22" xfId="0" applyNumberFormat="1" applyBorder="1" applyAlignment="1">
      <alignment horizontal="center" vertical="center"/>
    </xf>
    <xf numFmtId="0" fontId="38" fillId="25" borderId="84" xfId="0" applyFont="1" applyFill="1" applyBorder="1" applyAlignment="1">
      <alignment horizontal="center" vertical="center"/>
    </xf>
    <xf numFmtId="49" fontId="19" fillId="0" borderId="84" xfId="0" applyNumberFormat="1" applyFont="1" applyBorder="1" applyAlignment="1">
      <alignment vertical="center" wrapText="1"/>
    </xf>
    <xf numFmtId="0" fontId="18" fillId="0" borderId="84" xfId="1" applyFont="1" applyBorder="1" applyAlignment="1">
      <alignment vertical="center"/>
    </xf>
    <xf numFmtId="49" fontId="19" fillId="11" borderId="86" xfId="0" applyNumberFormat="1" applyFont="1" applyFill="1" applyBorder="1" applyAlignment="1">
      <alignment vertical="center" wrapText="1"/>
    </xf>
    <xf numFmtId="49" fontId="19" fillId="0" borderId="87" xfId="0" applyNumberFormat="1" applyFont="1" applyBorder="1" applyAlignment="1">
      <alignment vertical="center" wrapText="1"/>
    </xf>
    <xf numFmtId="49" fontId="19" fillId="0" borderId="88" xfId="0" applyNumberFormat="1" applyFont="1" applyBorder="1" applyAlignment="1">
      <alignment vertical="center" wrapText="1"/>
    </xf>
    <xf numFmtId="0" fontId="0" fillId="11" borderId="36" xfId="0" applyFill="1" applyBorder="1" applyAlignment="1">
      <alignment vertical="center"/>
    </xf>
    <xf numFmtId="49" fontId="0" fillId="0" borderId="84" xfId="0" applyNumberFormat="1" applyBorder="1" applyAlignment="1">
      <alignment horizontal="center" vertical="center"/>
    </xf>
    <xf numFmtId="49" fontId="0" fillId="0" borderId="84" xfId="0" applyNumberFormat="1" applyBorder="1" applyAlignment="1">
      <alignment vertical="center"/>
    </xf>
    <xf numFmtId="0" fontId="22" fillId="0" borderId="89" xfId="0" applyFont="1" applyBorder="1" applyAlignment="1">
      <alignment horizontal="left" vertical="center"/>
    </xf>
    <xf numFmtId="0" fontId="0" fillId="11" borderId="22" xfId="0" applyFill="1" applyBorder="1" applyAlignment="1">
      <alignment vertical="center" wrapText="1"/>
    </xf>
    <xf numFmtId="0" fontId="0" fillId="11" borderId="16" xfId="0" applyFill="1" applyBorder="1" applyAlignment="1">
      <alignment horizontal="left" vertical="center"/>
    </xf>
    <xf numFmtId="0" fontId="38" fillId="25" borderId="84" xfId="0" applyFont="1" applyFill="1" applyBorder="1" applyAlignment="1">
      <alignment horizontal="center" vertical="center" wrapText="1"/>
    </xf>
    <xf numFmtId="0" fontId="0" fillId="0" borderId="93" xfId="0" applyBorder="1" applyAlignment="1">
      <alignment horizontal="left" vertical="center"/>
    </xf>
    <xf numFmtId="0" fontId="0" fillId="0" borderId="95" xfId="0" applyBorder="1" applyAlignment="1">
      <alignment horizontal="left" vertical="center"/>
    </xf>
    <xf numFmtId="0" fontId="0" fillId="0" borderId="90" xfId="0" applyBorder="1" applyAlignment="1">
      <alignment horizontal="left" vertical="center"/>
    </xf>
    <xf numFmtId="0" fontId="0" fillId="0" borderId="91" xfId="0" applyBorder="1" applyAlignment="1">
      <alignment horizontal="left" vertical="center"/>
    </xf>
    <xf numFmtId="0" fontId="38" fillId="25" borderId="22" xfId="0" applyFont="1" applyFill="1" applyBorder="1" applyAlignment="1">
      <alignment horizontal="center" vertical="center"/>
    </xf>
    <xf numFmtId="0" fontId="0" fillId="17" borderId="36" xfId="0" applyFill="1" applyBorder="1"/>
    <xf numFmtId="0" fontId="0" fillId="18" borderId="36" xfId="0" applyFill="1" applyBorder="1"/>
    <xf numFmtId="0" fontId="0" fillId="19" borderId="36" xfId="0" applyFill="1" applyBorder="1"/>
    <xf numFmtId="0" fontId="0" fillId="21" borderId="36" xfId="0" applyFill="1" applyBorder="1"/>
    <xf numFmtId="0" fontId="0" fillId="22" borderId="36" xfId="0" applyFill="1" applyBorder="1"/>
    <xf numFmtId="0" fontId="0" fillId="23" borderId="36" xfId="0" applyFill="1" applyBorder="1"/>
    <xf numFmtId="0" fontId="0" fillId="24" borderId="36" xfId="0" applyFill="1" applyBorder="1"/>
    <xf numFmtId="0" fontId="0" fillId="0" borderId="92" xfId="0" applyBorder="1" applyAlignment="1">
      <alignment horizontal="left" vertical="center"/>
    </xf>
    <xf numFmtId="0" fontId="0" fillId="0" borderId="91" xfId="0" applyBorder="1" applyAlignment="1">
      <alignment horizontal="left"/>
    </xf>
    <xf numFmtId="0" fontId="0" fillId="0" borderId="92" xfId="0" applyBorder="1" applyAlignment="1">
      <alignment horizontal="left"/>
    </xf>
    <xf numFmtId="0" fontId="0" fillId="0" borderId="96" xfId="0" applyBorder="1" applyAlignment="1">
      <alignment horizontal="left" vertical="center"/>
    </xf>
    <xf numFmtId="0" fontId="0" fillId="0" borderId="97" xfId="0" applyBorder="1" applyAlignment="1">
      <alignment horizontal="left" vertical="center"/>
    </xf>
    <xf numFmtId="0" fontId="0" fillId="0" borderId="100" xfId="0" applyBorder="1" applyAlignment="1">
      <alignment horizontal="left" vertical="center"/>
    </xf>
    <xf numFmtId="0" fontId="0" fillId="0" borderId="97" xfId="0" applyBorder="1" applyAlignment="1">
      <alignment horizontal="left" vertical="center" wrapText="1"/>
    </xf>
    <xf numFmtId="0" fontId="0" fillId="0" borderId="100" xfId="0" applyBorder="1" applyAlignment="1">
      <alignment horizontal="left" vertical="center" wrapText="1"/>
    </xf>
    <xf numFmtId="0" fontId="0" fillId="0" borderId="98" xfId="0" applyBorder="1" applyAlignment="1">
      <alignment horizontal="left" vertical="center"/>
    </xf>
    <xf numFmtId="0" fontId="0" fillId="0" borderId="98" xfId="0" applyBorder="1" applyAlignment="1">
      <alignment horizontal="left" vertical="center" wrapText="1"/>
    </xf>
    <xf numFmtId="0" fontId="0" fillId="0" borderId="85" xfId="0" applyBorder="1" applyAlignment="1">
      <alignment horizontal="left" vertical="center"/>
    </xf>
    <xf numFmtId="0" fontId="0" fillId="0" borderId="91" xfId="0" applyBorder="1" applyAlignment="1">
      <alignment vertical="center"/>
    </xf>
    <xf numFmtId="0" fontId="0" fillId="0" borderId="92" xfId="0" applyBorder="1" applyAlignment="1">
      <alignment vertical="center"/>
    </xf>
    <xf numFmtId="0" fontId="0" fillId="0" borderId="97" xfId="0" applyBorder="1" applyAlignment="1">
      <alignment vertical="center"/>
    </xf>
    <xf numFmtId="0" fontId="0" fillId="0" borderId="98" xfId="0" applyBorder="1" applyAlignment="1">
      <alignment vertical="center"/>
    </xf>
    <xf numFmtId="0" fontId="0" fillId="0" borderId="99" xfId="0" applyBorder="1" applyAlignment="1">
      <alignment vertical="center"/>
    </xf>
    <xf numFmtId="0" fontId="0" fillId="11" borderId="93" xfId="0" applyFill="1" applyBorder="1" applyAlignment="1">
      <alignment vertical="center"/>
    </xf>
    <xf numFmtId="0" fontId="0" fillId="11" borderId="94" xfId="0" applyFill="1" applyBorder="1" applyAlignment="1">
      <alignment vertical="center"/>
    </xf>
    <xf numFmtId="0" fontId="0" fillId="11" borderId="10" xfId="0" applyFill="1" applyBorder="1" applyAlignment="1">
      <alignment vertical="center"/>
    </xf>
    <xf numFmtId="0" fontId="0" fillId="11" borderId="36" xfId="0" applyFill="1" applyBorder="1" applyAlignment="1">
      <alignment vertical="center" wrapText="1"/>
    </xf>
    <xf numFmtId="0" fontId="0" fillId="11" borderId="96" xfId="0" applyFill="1" applyBorder="1" applyAlignment="1">
      <alignment horizontal="left" vertical="center"/>
    </xf>
    <xf numFmtId="0" fontId="0" fillId="11" borderId="97" xfId="0" applyFill="1" applyBorder="1" applyAlignment="1">
      <alignment horizontal="left" vertical="center"/>
    </xf>
    <xf numFmtId="0" fontId="0" fillId="11" borderId="100" xfId="0" applyFill="1" applyBorder="1" applyAlignment="1">
      <alignment horizontal="left" vertical="center"/>
    </xf>
    <xf numFmtId="0" fontId="0" fillId="11" borderId="97" xfId="0" applyFill="1" applyBorder="1" applyAlignment="1">
      <alignment horizontal="left"/>
    </xf>
    <xf numFmtId="0" fontId="0" fillId="0" borderId="97" xfId="0" applyBorder="1" applyAlignment="1">
      <alignment horizontal="left" wrapText="1"/>
    </xf>
    <xf numFmtId="0" fontId="0" fillId="0" borderId="98" xfId="0" applyBorder="1" applyAlignment="1">
      <alignment horizontal="left" wrapText="1"/>
    </xf>
    <xf numFmtId="0" fontId="0" fillId="11" borderId="98" xfId="0" applyFill="1" applyBorder="1" applyAlignment="1">
      <alignment horizontal="left" vertical="center"/>
    </xf>
    <xf numFmtId="0" fontId="0" fillId="11" borderId="103" xfId="0" applyFill="1" applyBorder="1" applyAlignment="1">
      <alignment horizontal="left" vertical="center"/>
    </xf>
    <xf numFmtId="0" fontId="0" fillId="0" borderId="103" xfId="0" applyBorder="1" applyAlignment="1">
      <alignment horizontal="center"/>
    </xf>
    <xf numFmtId="0" fontId="0" fillId="11" borderId="104" xfId="0" applyFill="1" applyBorder="1" applyAlignment="1">
      <alignment vertical="center"/>
    </xf>
    <xf numFmtId="0" fontId="0" fillId="0" borderId="104" xfId="0" applyBorder="1" applyAlignment="1">
      <alignment horizontal="left" vertical="center"/>
    </xf>
    <xf numFmtId="0" fontId="0" fillId="0" borderId="105" xfId="0" applyBorder="1" applyAlignment="1">
      <alignment horizontal="left" vertical="center"/>
    </xf>
    <xf numFmtId="49" fontId="0" fillId="0" borderId="104" xfId="0" applyNumberFormat="1" applyBorder="1" applyAlignment="1">
      <alignment horizontal="left" vertical="center"/>
    </xf>
    <xf numFmtId="0" fontId="0" fillId="0" borderId="108" xfId="0" applyBorder="1"/>
    <xf numFmtId="49" fontId="0" fillId="0" borderId="103" xfId="0" applyNumberFormat="1" applyBorder="1" applyAlignment="1">
      <alignment horizontal="left" vertical="center"/>
    </xf>
    <xf numFmtId="0" fontId="0" fillId="11" borderId="103" xfId="0" applyFill="1" applyBorder="1" applyAlignment="1">
      <alignment horizontal="left" vertical="center" wrapText="1"/>
    </xf>
    <xf numFmtId="0" fontId="0" fillId="11" borderId="104" xfId="0" applyFill="1" applyBorder="1" applyAlignment="1">
      <alignment vertical="center" wrapText="1"/>
    </xf>
    <xf numFmtId="0" fontId="0" fillId="0" borderId="103" xfId="0" applyBorder="1" applyAlignment="1">
      <alignment horizontal="center" vertical="center"/>
    </xf>
    <xf numFmtId="0" fontId="38" fillId="25" borderId="22" xfId="0" applyFont="1" applyFill="1" applyBorder="1" applyAlignment="1">
      <alignment horizontal="center" vertical="center" wrapText="1"/>
    </xf>
    <xf numFmtId="49" fontId="0" fillId="0" borderId="104" xfId="0" applyNumberFormat="1" applyBorder="1" applyAlignment="1">
      <alignment horizontal="center" vertical="center"/>
    </xf>
    <xf numFmtId="0" fontId="0" fillId="11" borderId="103" xfId="0" applyFill="1" applyBorder="1" applyAlignment="1">
      <alignment vertical="center" wrapText="1"/>
    </xf>
    <xf numFmtId="0" fontId="0" fillId="11" borderId="108" xfId="0" applyFill="1" applyBorder="1"/>
    <xf numFmtId="0" fontId="0" fillId="11" borderId="0" xfId="0" applyFill="1"/>
    <xf numFmtId="49" fontId="0" fillId="0" borderId="103" xfId="0" applyNumberFormat="1" applyBorder="1" applyAlignment="1">
      <alignment horizontal="center" vertical="center"/>
    </xf>
    <xf numFmtId="0" fontId="0" fillId="0" borderId="102" xfId="0" applyBorder="1" applyAlignment="1">
      <alignment horizontal="center"/>
    </xf>
    <xf numFmtId="49" fontId="0" fillId="0" borderId="104" xfId="0" applyNumberFormat="1" applyBorder="1" applyAlignment="1">
      <alignment horizontal="left" vertical="center" wrapText="1"/>
    </xf>
    <xf numFmtId="0" fontId="0" fillId="0" borderId="103" xfId="0" applyBorder="1" applyAlignment="1">
      <alignment horizontal="left" vertical="center"/>
    </xf>
    <xf numFmtId="0" fontId="0" fillId="0" borderId="102" xfId="0" applyBorder="1" applyAlignment="1">
      <alignment horizontal="left" vertical="center"/>
    </xf>
    <xf numFmtId="49" fontId="0" fillId="11" borderId="104" xfId="0" applyNumberFormat="1" applyFill="1" applyBorder="1" applyAlignment="1">
      <alignment vertical="center" wrapText="1"/>
    </xf>
    <xf numFmtId="49" fontId="0" fillId="11" borderId="104" xfId="0" applyNumberFormat="1" applyFill="1" applyBorder="1" applyAlignment="1">
      <alignment horizontal="left" vertical="center"/>
    </xf>
    <xf numFmtId="0" fontId="0" fillId="0" borderId="103" xfId="0" applyBorder="1" applyAlignment="1">
      <alignment horizontal="left" vertical="center" wrapText="1"/>
    </xf>
    <xf numFmtId="0" fontId="0" fillId="11" borderId="102" xfId="0" applyFill="1" applyBorder="1" applyAlignment="1">
      <alignment horizontal="left" vertical="center"/>
    </xf>
    <xf numFmtId="2" fontId="40" fillId="11" borderId="3" xfId="0" applyNumberFormat="1" applyFont="1" applyFill="1" applyBorder="1" applyAlignment="1">
      <alignment wrapText="1"/>
    </xf>
    <xf numFmtId="49" fontId="19" fillId="0" borderId="54" xfId="0" applyNumberFormat="1" applyFont="1" applyBorder="1" applyAlignment="1">
      <alignment wrapText="1"/>
    </xf>
    <xf numFmtId="2" fontId="19" fillId="0" borderId="55" xfId="0" applyNumberFormat="1" applyFont="1" applyBorder="1" applyAlignment="1">
      <alignment wrapText="1"/>
    </xf>
    <xf numFmtId="2" fontId="19" fillId="11" borderId="55" xfId="0" applyNumberFormat="1" applyFont="1" applyFill="1" applyBorder="1" applyAlignment="1">
      <alignment wrapText="1"/>
    </xf>
    <xf numFmtId="49" fontId="19" fillId="0" borderId="111" xfId="0" applyNumberFormat="1" applyFont="1" applyBorder="1" applyAlignment="1">
      <alignment wrapText="1"/>
    </xf>
    <xf numFmtId="2" fontId="19" fillId="0" borderId="112" xfId="0" applyNumberFormat="1" applyFont="1" applyBorder="1" applyAlignment="1">
      <alignment wrapText="1"/>
    </xf>
    <xf numFmtId="0" fontId="0" fillId="0" borderId="84" xfId="0" applyBorder="1" applyAlignment="1">
      <alignment horizontal="center" vertical="center"/>
    </xf>
    <xf numFmtId="0" fontId="0" fillId="0" borderId="106" xfId="0" applyBorder="1" applyAlignment="1">
      <alignment horizontal="left" vertical="center"/>
    </xf>
    <xf numFmtId="17" fontId="32" fillId="0" borderId="12" xfId="1" applyNumberFormat="1" applyFont="1" applyBorder="1" applyAlignment="1">
      <alignment vertical="center"/>
    </xf>
    <xf numFmtId="0" fontId="32" fillId="0" borderId="12" xfId="1" applyFont="1" applyBorder="1" applyAlignment="1">
      <alignment vertical="center"/>
    </xf>
    <xf numFmtId="49" fontId="22" fillId="11" borderId="111" xfId="0" applyNumberFormat="1" applyFont="1" applyFill="1" applyBorder="1" applyAlignment="1">
      <alignment vertical="center" wrapText="1"/>
    </xf>
    <xf numFmtId="2" fontId="19" fillId="0" borderId="112" xfId="0" applyNumberFormat="1" applyFont="1" applyBorder="1" applyAlignment="1">
      <alignment vertical="center" wrapText="1"/>
    </xf>
    <xf numFmtId="2" fontId="19" fillId="11" borderId="112" xfId="0" applyNumberFormat="1" applyFont="1" applyFill="1" applyBorder="1" applyAlignment="1">
      <alignment vertical="center" wrapText="1"/>
    </xf>
    <xf numFmtId="49" fontId="19" fillId="0" borderId="0" xfId="0" applyNumberFormat="1" applyFont="1" applyAlignment="1">
      <alignment vertical="center" wrapText="1"/>
    </xf>
    <xf numFmtId="49" fontId="19" fillId="0" borderId="2" xfId="0" applyNumberFormat="1" applyFont="1" applyBorder="1" applyAlignment="1">
      <alignment vertical="center" wrapText="1"/>
    </xf>
    <xf numFmtId="49" fontId="18" fillId="0" borderId="113" xfId="0" applyNumberFormat="1" applyFont="1" applyBorder="1" applyAlignment="1">
      <alignment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44" fillId="11" borderId="36" xfId="0" applyFont="1" applyFill="1" applyBorder="1" applyAlignment="1">
      <alignment horizontal="left" vertical="center" wrapText="1"/>
    </xf>
    <xf numFmtId="2" fontId="44" fillId="0" borderId="36" xfId="0" applyNumberFormat="1" applyFont="1" applyBorder="1" applyAlignment="1">
      <alignment horizontal="right" vertical="center" wrapText="1"/>
    </xf>
    <xf numFmtId="165" fontId="44" fillId="11" borderId="36" xfId="0" applyNumberFormat="1" applyFont="1" applyFill="1" applyBorder="1" applyAlignment="1">
      <alignment horizontal="right" vertical="center" wrapText="1"/>
    </xf>
    <xf numFmtId="0" fontId="17" fillId="12" borderId="114" xfId="1" applyFont="1" applyFill="1" applyBorder="1" applyAlignment="1">
      <alignment vertical="center"/>
    </xf>
    <xf numFmtId="14" fontId="17" fillId="12" borderId="36" xfId="1" applyNumberFormat="1" applyFont="1" applyFill="1" applyBorder="1" applyAlignment="1">
      <alignment horizontal="left" vertical="center"/>
    </xf>
    <xf numFmtId="2" fontId="18" fillId="0" borderId="13" xfId="1" applyNumberFormat="1" applyFont="1" applyBorder="1" applyAlignment="1">
      <alignment vertical="center" wrapText="1"/>
    </xf>
    <xf numFmtId="2" fontId="17" fillId="0" borderId="7" xfId="1" applyNumberFormat="1" applyFont="1" applyBorder="1" applyAlignment="1">
      <alignment vertical="center" wrapText="1"/>
    </xf>
    <xf numFmtId="0" fontId="45" fillId="0" borderId="36" xfId="0" applyFont="1" applyBorder="1" applyAlignment="1">
      <alignment vertical="center" wrapText="1"/>
    </xf>
    <xf numFmtId="0" fontId="45" fillId="13" borderId="36" xfId="0" applyFont="1" applyFill="1" applyBorder="1" applyAlignment="1">
      <alignment vertical="center"/>
    </xf>
    <xf numFmtId="0" fontId="44" fillId="11" borderId="56" xfId="0" applyFont="1" applyFill="1" applyBorder="1" applyAlignment="1">
      <alignment horizontal="left" vertical="center" wrapText="1"/>
    </xf>
    <xf numFmtId="2" fontId="44" fillId="0" borderId="56" xfId="0" applyNumberFormat="1" applyFont="1" applyBorder="1" applyAlignment="1">
      <alignment horizontal="right" vertical="center" wrapText="1"/>
    </xf>
    <xf numFmtId="165" fontId="44" fillId="11" borderId="56" xfId="0" applyNumberFormat="1" applyFont="1" applyFill="1" applyBorder="1" applyAlignment="1">
      <alignment horizontal="right" vertical="center" wrapText="1"/>
    </xf>
    <xf numFmtId="49" fontId="22" fillId="0" borderId="56" xfId="0" applyNumberFormat="1" applyFont="1" applyBorder="1" applyAlignment="1">
      <alignment vertical="center" wrapText="1"/>
    </xf>
    <xf numFmtId="0" fontId="22" fillId="13" borderId="56" xfId="0" applyFont="1" applyFill="1" applyBorder="1" applyAlignment="1">
      <alignment horizontal="left" vertical="center" wrapText="1"/>
    </xf>
    <xf numFmtId="0" fontId="17" fillId="0" borderId="10" xfId="1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18" fillId="0" borderId="10" xfId="0" applyFont="1" applyBorder="1" applyAlignment="1">
      <alignment horizontal="left" vertical="center" wrapText="1"/>
    </xf>
    <xf numFmtId="2" fontId="22" fillId="0" borderId="10" xfId="0" applyNumberFormat="1" applyFont="1" applyBorder="1" applyAlignment="1">
      <alignment vertical="center"/>
    </xf>
    <xf numFmtId="165" fontId="19" fillId="0" borderId="36" xfId="0" applyNumberFormat="1" applyFont="1" applyBorder="1" applyAlignment="1">
      <alignment vertical="center" wrapText="1"/>
    </xf>
    <xf numFmtId="0" fontId="18" fillId="13" borderId="0" xfId="0" applyFont="1" applyFill="1" applyAlignment="1">
      <alignment horizontal="left" vertical="center" wrapText="1"/>
    </xf>
    <xf numFmtId="2" fontId="22" fillId="0" borderId="0" xfId="0" applyNumberFormat="1" applyFont="1" applyAlignment="1">
      <alignment vertical="center"/>
    </xf>
    <xf numFmtId="2" fontId="19" fillId="0" borderId="54" xfId="1" applyNumberFormat="1" applyFont="1" applyBorder="1" applyAlignment="1">
      <alignment vertical="center" wrapText="1"/>
    </xf>
    <xf numFmtId="0" fontId="21" fillId="11" borderId="116" xfId="0" applyFont="1" applyFill="1" applyBorder="1" applyAlignment="1">
      <alignment vertical="center"/>
    </xf>
    <xf numFmtId="0" fontId="21" fillId="11" borderId="113" xfId="0" applyFont="1" applyFill="1" applyBorder="1" applyAlignment="1">
      <alignment vertical="center" wrapText="1"/>
    </xf>
    <xf numFmtId="0" fontId="18" fillId="0" borderId="115" xfId="0" applyFont="1" applyBorder="1" applyAlignment="1">
      <alignment vertical="center"/>
    </xf>
    <xf numFmtId="2" fontId="21" fillId="11" borderId="117" xfId="0" applyNumberFormat="1" applyFont="1" applyFill="1" applyBorder="1" applyAlignment="1">
      <alignment vertical="center" wrapText="1"/>
    </xf>
    <xf numFmtId="2" fontId="18" fillId="0" borderId="13" xfId="0" applyNumberFormat="1" applyFont="1" applyBorder="1" applyAlignment="1">
      <alignment vertical="center" wrapText="1"/>
    </xf>
    <xf numFmtId="0" fontId="18" fillId="0" borderId="26" xfId="1" applyFont="1" applyBorder="1" applyAlignment="1">
      <alignment vertical="center"/>
    </xf>
    <xf numFmtId="2" fontId="18" fillId="0" borderId="117" xfId="1" applyNumberFormat="1" applyFont="1" applyBorder="1" applyAlignment="1">
      <alignment vertical="center"/>
    </xf>
    <xf numFmtId="0" fontId="18" fillId="0" borderId="20" xfId="1" applyFont="1" applyBorder="1" applyAlignment="1">
      <alignment vertical="center"/>
    </xf>
    <xf numFmtId="49" fontId="22" fillId="0" borderId="0" xfId="0" applyNumberFormat="1" applyFont="1" applyAlignment="1">
      <alignment vertical="center" wrapText="1"/>
    </xf>
    <xf numFmtId="0" fontId="18" fillId="0" borderId="113" xfId="0" applyFont="1" applyBorder="1" applyAlignment="1">
      <alignment horizontal="left" vertical="center" wrapText="1"/>
    </xf>
    <xf numFmtId="0" fontId="18" fillId="0" borderId="10" xfId="0" applyFont="1" applyBorder="1" applyAlignment="1">
      <alignment vertical="center" wrapText="1"/>
    </xf>
    <xf numFmtId="49" fontId="19" fillId="0" borderId="44" xfId="0" applyNumberFormat="1" applyFont="1" applyBorder="1" applyAlignment="1">
      <alignment vertical="center" wrapText="1"/>
    </xf>
    <xf numFmtId="0" fontId="18" fillId="0" borderId="10" xfId="1" applyFont="1" applyBorder="1" applyAlignment="1">
      <alignment vertical="center" wrapText="1"/>
    </xf>
    <xf numFmtId="49" fontId="18" fillId="0" borderId="10" xfId="0" applyNumberFormat="1" applyFont="1" applyBorder="1" applyAlignment="1">
      <alignment vertical="center" wrapText="1"/>
    </xf>
    <xf numFmtId="0" fontId="18" fillId="0" borderId="114" xfId="1" applyFont="1" applyBorder="1" applyAlignment="1">
      <alignment vertical="center"/>
    </xf>
    <xf numFmtId="0" fontId="17" fillId="12" borderId="36" xfId="1" applyFont="1" applyFill="1" applyBorder="1" applyAlignment="1">
      <alignment vertical="center"/>
    </xf>
    <xf numFmtId="14" fontId="17" fillId="12" borderId="36" xfId="1" applyNumberFormat="1" applyFont="1" applyFill="1" applyBorder="1" applyAlignment="1">
      <alignment horizontal="center" vertical="center"/>
    </xf>
    <xf numFmtId="2" fontId="19" fillId="11" borderId="112" xfId="0" applyNumberFormat="1" applyFont="1" applyFill="1" applyBorder="1" applyAlignment="1">
      <alignment wrapText="1"/>
    </xf>
    <xf numFmtId="49" fontId="39" fillId="0" borderId="36" xfId="0" applyNumberFormat="1" applyFont="1" applyBorder="1" applyAlignment="1">
      <alignment wrapText="1"/>
    </xf>
    <xf numFmtId="2" fontId="40" fillId="0" borderId="36" xfId="0" applyNumberFormat="1" applyFont="1" applyBorder="1" applyAlignment="1">
      <alignment wrapText="1"/>
    </xf>
    <xf numFmtId="2" fontId="40" fillId="0" borderId="2" xfId="0" applyNumberFormat="1" applyFont="1" applyBorder="1" applyAlignment="1">
      <alignment wrapText="1"/>
    </xf>
    <xf numFmtId="49" fontId="19" fillId="0" borderId="36" xfId="0" applyNumberFormat="1" applyFont="1" applyBorder="1" applyAlignment="1">
      <alignment wrapText="1"/>
    </xf>
    <xf numFmtId="2" fontId="19" fillId="0" borderId="36" xfId="0" applyNumberFormat="1" applyFont="1" applyBorder="1" applyAlignment="1">
      <alignment wrapText="1"/>
    </xf>
    <xf numFmtId="49" fontId="19" fillId="0" borderId="0" xfId="0" applyNumberFormat="1" applyFont="1" applyAlignment="1">
      <alignment wrapText="1"/>
    </xf>
    <xf numFmtId="2" fontId="19" fillId="11" borderId="36" xfId="0" applyNumberFormat="1" applyFont="1" applyFill="1" applyBorder="1" applyAlignment="1">
      <alignment wrapText="1"/>
    </xf>
    <xf numFmtId="0" fontId="45" fillId="13" borderId="36" xfId="0" applyFont="1" applyFill="1" applyBorder="1" applyAlignment="1">
      <alignment horizontal="left" vertical="center" wrapText="1"/>
    </xf>
    <xf numFmtId="43" fontId="45" fillId="0" borderId="36" xfId="23" applyFont="1" applyBorder="1" applyAlignment="1">
      <alignment horizontal="right" vertical="center" wrapText="1"/>
    </xf>
    <xf numFmtId="0" fontId="47" fillId="13" borderId="40" xfId="0" applyFont="1" applyFill="1" applyBorder="1" applyAlignment="1">
      <alignment vertical="center" wrapText="1"/>
    </xf>
    <xf numFmtId="0" fontId="45" fillId="15" borderId="36" xfId="0" applyFont="1" applyFill="1" applyBorder="1" applyAlignment="1">
      <alignment horizontal="left" vertical="center" wrapText="1"/>
    </xf>
    <xf numFmtId="49" fontId="47" fillId="11" borderId="36" xfId="0" applyNumberFormat="1" applyFont="1" applyFill="1" applyBorder="1" applyAlignment="1">
      <alignment vertical="center" wrapText="1"/>
    </xf>
    <xf numFmtId="0" fontId="44" fillId="11" borderId="36" xfId="0" applyFont="1" applyFill="1" applyBorder="1" applyAlignment="1">
      <alignment horizontal="right" vertical="center" wrapText="1"/>
    </xf>
    <xf numFmtId="0" fontId="18" fillId="0" borderId="113" xfId="1" applyFont="1" applyBorder="1" applyAlignment="1">
      <alignment vertical="center" wrapText="1"/>
    </xf>
    <xf numFmtId="0" fontId="18" fillId="0" borderId="113" xfId="1" applyFont="1" applyBorder="1" applyAlignment="1">
      <alignment vertical="center"/>
    </xf>
    <xf numFmtId="49" fontId="22" fillId="0" borderId="113" xfId="0" applyNumberFormat="1" applyFont="1" applyBorder="1" applyAlignment="1">
      <alignment vertical="center" wrapText="1"/>
    </xf>
    <xf numFmtId="49" fontId="22" fillId="0" borderId="10" xfId="0" applyNumberFormat="1" applyFont="1" applyBorder="1" applyAlignment="1">
      <alignment vertical="center" wrapText="1"/>
    </xf>
    <xf numFmtId="49" fontId="18" fillId="3" borderId="10" xfId="0" applyNumberFormat="1" applyFont="1" applyFill="1" applyBorder="1" applyAlignment="1">
      <alignment vertical="center" wrapText="1"/>
    </xf>
    <xf numFmtId="2" fontId="19" fillId="0" borderId="13" xfId="0" applyNumberFormat="1" applyFont="1" applyBorder="1" applyAlignment="1">
      <alignment vertical="center" wrapText="1"/>
    </xf>
    <xf numFmtId="0" fontId="22" fillId="11" borderId="56" xfId="0" applyFont="1" applyFill="1" applyBorder="1" applyAlignment="1">
      <alignment horizontal="left" vertical="center" wrapText="1"/>
    </xf>
    <xf numFmtId="49" fontId="22" fillId="0" borderId="10" xfId="0" applyNumberFormat="1" applyFont="1" applyBorder="1" applyAlignment="1">
      <alignment horizontal="left" vertical="center" wrapText="1"/>
    </xf>
    <xf numFmtId="0" fontId="0" fillId="11" borderId="92" xfId="0" applyFill="1" applyBorder="1" applyAlignment="1">
      <alignment horizontal="left" vertical="center"/>
    </xf>
    <xf numFmtId="0" fontId="38" fillId="25" borderId="36" xfId="0" applyFont="1" applyFill="1" applyBorder="1" applyAlignment="1">
      <alignment horizontal="center" vertical="center"/>
    </xf>
    <xf numFmtId="0" fontId="38" fillId="25" borderId="36" xfId="0" applyFont="1" applyFill="1" applyBorder="1" applyAlignment="1">
      <alignment horizontal="center" vertical="center" wrapText="1"/>
    </xf>
    <xf numFmtId="0" fontId="0" fillId="11" borderId="113" xfId="0" applyFill="1" applyBorder="1" applyAlignment="1">
      <alignment vertical="center"/>
    </xf>
    <xf numFmtId="0" fontId="0" fillId="0" borderId="113" xfId="0" applyBorder="1" applyAlignment="1">
      <alignment horizontal="left" vertical="center"/>
    </xf>
    <xf numFmtId="0" fontId="0" fillId="0" borderId="113" xfId="0" applyBorder="1" applyAlignment="1">
      <alignment horizontal="center" vertical="center"/>
    </xf>
    <xf numFmtId="0" fontId="0" fillId="0" borderId="94" xfId="0" applyBorder="1" applyAlignment="1">
      <alignment horizontal="left" vertical="center"/>
    </xf>
    <xf numFmtId="49" fontId="0" fillId="11" borderId="104" xfId="0" applyNumberFormat="1" applyFill="1" applyBorder="1" applyAlignment="1">
      <alignment vertical="center"/>
    </xf>
    <xf numFmtId="49" fontId="0" fillId="11" borderId="93" xfId="0" applyNumberFormat="1" applyFill="1" applyBorder="1" applyAlignment="1">
      <alignment vertical="center"/>
    </xf>
    <xf numFmtId="0" fontId="0" fillId="11" borderId="36" xfId="0" applyFill="1" applyBorder="1" applyAlignment="1">
      <alignment horizontal="left" vertical="center"/>
    </xf>
    <xf numFmtId="2" fontId="49" fillId="0" borderId="36" xfId="0" applyNumberFormat="1" applyFont="1" applyBorder="1" applyAlignment="1">
      <alignment vertical="center" wrapText="1"/>
    </xf>
    <xf numFmtId="0" fontId="17" fillId="0" borderId="10" xfId="0" applyFont="1" applyBorder="1" applyAlignment="1">
      <alignment horizontal="left" vertical="center" wrapText="1"/>
    </xf>
    <xf numFmtId="165" fontId="19" fillId="11" borderId="58" xfId="0" applyNumberFormat="1" applyFont="1" applyFill="1" applyBorder="1" applyAlignment="1">
      <alignment horizontal="right" vertical="center" wrapText="1"/>
    </xf>
    <xf numFmtId="2" fontId="19" fillId="0" borderId="119" xfId="0" applyNumberFormat="1" applyFont="1" applyBorder="1" applyAlignment="1">
      <alignment horizontal="right" vertical="center" wrapText="1"/>
    </xf>
    <xf numFmtId="165" fontId="44" fillId="11" borderId="58" xfId="0" applyNumberFormat="1" applyFont="1" applyFill="1" applyBorder="1" applyAlignment="1">
      <alignment horizontal="right" vertical="center" wrapText="1"/>
    </xf>
    <xf numFmtId="2" fontId="18" fillId="0" borderId="70" xfId="1" applyNumberFormat="1" applyFont="1" applyBorder="1" applyAlignment="1">
      <alignment vertical="center" wrapText="1"/>
    </xf>
    <xf numFmtId="2" fontId="19" fillId="0" borderId="120" xfId="0" applyNumberFormat="1" applyFont="1" applyBorder="1" applyAlignment="1">
      <alignment vertical="center" wrapText="1"/>
    </xf>
    <xf numFmtId="165" fontId="19" fillId="11" borderId="40" xfId="0" applyNumberFormat="1" applyFont="1" applyFill="1" applyBorder="1" applyAlignment="1">
      <alignment horizontal="right" vertical="center" wrapText="1"/>
    </xf>
    <xf numFmtId="0" fontId="18" fillId="0" borderId="121" xfId="1" applyFont="1" applyBorder="1" applyAlignment="1">
      <alignment vertical="center"/>
    </xf>
    <xf numFmtId="0" fontId="18" fillId="0" borderId="15" xfId="1" applyFont="1" applyBorder="1" applyAlignment="1">
      <alignment vertical="center"/>
    </xf>
    <xf numFmtId="49" fontId="17" fillId="0" borderId="14" xfId="1" applyNumberFormat="1" applyFont="1" applyBorder="1" applyAlignment="1">
      <alignment vertical="center" wrapText="1"/>
    </xf>
    <xf numFmtId="49" fontId="22" fillId="0" borderId="36" xfId="22" applyNumberFormat="1" applyFont="1" applyBorder="1" applyAlignment="1">
      <alignment vertical="center" wrapText="1"/>
    </xf>
    <xf numFmtId="0" fontId="42" fillId="11" borderId="0" xfId="0" applyFont="1" applyFill="1" applyAlignment="1">
      <alignment horizontal="left"/>
    </xf>
    <xf numFmtId="0" fontId="21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0" fontId="23" fillId="12" borderId="22" xfId="1" applyFont="1" applyFill="1" applyBorder="1" applyAlignment="1">
      <alignment horizontal="left" vertical="center"/>
    </xf>
    <xf numFmtId="0" fontId="21" fillId="0" borderId="41" xfId="1" applyFont="1" applyBorder="1" applyAlignment="1">
      <alignment horizontal="left" vertical="center"/>
    </xf>
    <xf numFmtId="0" fontId="21" fillId="0" borderId="23" xfId="1" applyFont="1" applyBorder="1" applyAlignment="1">
      <alignment horizontal="left" vertical="center"/>
    </xf>
    <xf numFmtId="0" fontId="21" fillId="0" borderId="42" xfId="1" applyFont="1" applyBorder="1" applyAlignment="1">
      <alignment horizontal="left" vertical="center"/>
    </xf>
    <xf numFmtId="0" fontId="23" fillId="12" borderId="34" xfId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14" xfId="1" applyFont="1" applyBorder="1" applyAlignment="1">
      <alignment horizontal="left" vertical="center" wrapText="1"/>
    </xf>
    <xf numFmtId="0" fontId="21" fillId="0" borderId="26" xfId="1" applyFont="1" applyBorder="1" applyAlignment="1">
      <alignment horizontal="left" vertical="center" wrapText="1"/>
    </xf>
    <xf numFmtId="0" fontId="21" fillId="0" borderId="25" xfId="1" applyFont="1" applyBorder="1" applyAlignment="1">
      <alignment horizontal="left" vertical="center" wrapText="1"/>
    </xf>
    <xf numFmtId="0" fontId="17" fillId="0" borderId="14" xfId="1" applyFont="1" applyBorder="1" applyAlignment="1">
      <alignment horizontal="right" vertical="center"/>
    </xf>
    <xf numFmtId="0" fontId="17" fillId="0" borderId="35" xfId="1" applyFont="1" applyBorder="1" applyAlignment="1">
      <alignment horizontal="right" vertical="center"/>
    </xf>
    <xf numFmtId="0" fontId="17" fillId="0" borderId="37" xfId="1" applyFont="1" applyBorder="1" applyAlignment="1">
      <alignment horizontal="right" vertical="center"/>
    </xf>
    <xf numFmtId="0" fontId="17" fillId="0" borderId="40" xfId="1" applyFont="1" applyBorder="1" applyAlignment="1">
      <alignment horizontal="right" vertical="center"/>
    </xf>
    <xf numFmtId="2" fontId="20" fillId="0" borderId="41" xfId="0" applyNumberFormat="1" applyFont="1" applyBorder="1" applyAlignment="1">
      <alignment horizontal="right" vertical="center" wrapText="1"/>
    </xf>
    <xf numFmtId="2" fontId="20" fillId="0" borderId="48" xfId="0" applyNumberFormat="1" applyFont="1" applyBorder="1" applyAlignment="1">
      <alignment horizontal="right" vertical="center" wrapText="1"/>
    </xf>
    <xf numFmtId="2" fontId="20" fillId="0" borderId="42" xfId="0" applyNumberFormat="1" applyFont="1" applyBorder="1" applyAlignment="1">
      <alignment horizontal="right" vertical="center" wrapText="1"/>
    </xf>
    <xf numFmtId="2" fontId="20" fillId="11" borderId="15" xfId="0" applyNumberFormat="1" applyFont="1" applyFill="1" applyBorder="1" applyAlignment="1">
      <alignment horizontal="right" vertical="center" wrapText="1"/>
    </xf>
    <xf numFmtId="2" fontId="20" fillId="11" borderId="0" xfId="0" applyNumberFormat="1" applyFont="1" applyFill="1" applyAlignment="1">
      <alignment horizontal="right" vertical="center" wrapText="1"/>
    </xf>
    <xf numFmtId="2" fontId="20" fillId="11" borderId="16" xfId="0" applyNumberFormat="1" applyFont="1" applyFill="1" applyBorder="1" applyAlignment="1">
      <alignment horizontal="right" vertical="center" wrapText="1"/>
    </xf>
    <xf numFmtId="2" fontId="20" fillId="11" borderId="14" xfId="0" applyNumberFormat="1" applyFont="1" applyFill="1" applyBorder="1" applyAlignment="1">
      <alignment horizontal="right" vertical="center" wrapText="1"/>
    </xf>
    <xf numFmtId="2" fontId="20" fillId="11" borderId="26" xfId="0" applyNumberFormat="1" applyFont="1" applyFill="1" applyBorder="1" applyAlignment="1">
      <alignment horizontal="right" vertical="center" wrapText="1"/>
    </xf>
    <xf numFmtId="2" fontId="20" fillId="11" borderId="25" xfId="0" applyNumberFormat="1" applyFont="1" applyFill="1" applyBorder="1" applyAlignment="1">
      <alignment horizontal="right" vertical="center" wrapText="1"/>
    </xf>
    <xf numFmtId="0" fontId="21" fillId="0" borderId="15" xfId="1" applyFont="1" applyBorder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1" fillId="0" borderId="16" xfId="1" applyFont="1" applyBorder="1" applyAlignment="1">
      <alignment horizontal="left" vertical="center"/>
    </xf>
    <xf numFmtId="0" fontId="21" fillId="0" borderId="40" xfId="1" applyFont="1" applyBorder="1" applyAlignment="1">
      <alignment horizontal="left" vertical="center" wrapText="1"/>
    </xf>
    <xf numFmtId="0" fontId="21" fillId="0" borderId="35" xfId="1" applyFont="1" applyBorder="1" applyAlignment="1">
      <alignment horizontal="left" vertical="center" wrapText="1"/>
    </xf>
    <xf numFmtId="0" fontId="21" fillId="0" borderId="37" xfId="1" applyFont="1" applyBorder="1" applyAlignment="1">
      <alignment horizontal="left" vertical="center" wrapText="1"/>
    </xf>
    <xf numFmtId="0" fontId="21" fillId="0" borderId="15" xfId="1" applyFont="1" applyBorder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21" fillId="0" borderId="16" xfId="1" applyFont="1" applyBorder="1" applyAlignment="1">
      <alignment horizontal="left" vertical="center" wrapText="1"/>
    </xf>
    <xf numFmtId="0" fontId="21" fillId="0" borderId="26" xfId="1" applyFont="1" applyBorder="1" applyAlignment="1">
      <alignment horizontal="left" vertical="center"/>
    </xf>
    <xf numFmtId="0" fontId="21" fillId="0" borderId="25" xfId="1" applyFont="1" applyBorder="1" applyAlignment="1">
      <alignment horizontal="left" vertical="center"/>
    </xf>
    <xf numFmtId="0" fontId="23" fillId="12" borderId="10" xfId="1" applyFont="1" applyFill="1" applyBorder="1" applyAlignment="1">
      <alignment horizontal="left" vertical="center"/>
    </xf>
    <xf numFmtId="49" fontId="17" fillId="0" borderId="14" xfId="1" applyNumberFormat="1" applyFont="1" applyBorder="1" applyAlignment="1">
      <alignment horizontal="right" vertical="center" wrapText="1"/>
    </xf>
    <xf numFmtId="49" fontId="17" fillId="0" borderId="26" xfId="1" applyNumberFormat="1" applyFont="1" applyBorder="1" applyAlignment="1">
      <alignment horizontal="right" vertical="center" wrapText="1"/>
    </xf>
    <xf numFmtId="49" fontId="17" fillId="0" borderId="25" xfId="1" applyNumberFormat="1" applyFont="1" applyBorder="1" applyAlignment="1">
      <alignment horizontal="right" vertical="center" wrapText="1"/>
    </xf>
    <xf numFmtId="17" fontId="32" fillId="0" borderId="12" xfId="1" applyNumberFormat="1" applyFont="1" applyBorder="1" applyAlignment="1">
      <alignment horizontal="left" vertical="center"/>
    </xf>
    <xf numFmtId="0" fontId="32" fillId="0" borderId="12" xfId="1" applyFont="1" applyBorder="1" applyAlignment="1">
      <alignment horizontal="left" vertical="center"/>
    </xf>
    <xf numFmtId="49" fontId="17" fillId="0" borderId="15" xfId="1" applyNumberFormat="1" applyFont="1" applyBorder="1" applyAlignment="1">
      <alignment horizontal="right" vertical="center" wrapText="1"/>
    </xf>
    <xf numFmtId="49" fontId="17" fillId="0" borderId="0" xfId="1" applyNumberFormat="1" applyFont="1" applyAlignment="1">
      <alignment horizontal="right" vertical="center" wrapText="1"/>
    </xf>
    <xf numFmtId="49" fontId="17" fillId="0" borderId="16" xfId="1" applyNumberFormat="1" applyFont="1" applyBorder="1" applyAlignment="1">
      <alignment horizontal="right" vertical="center" wrapText="1"/>
    </xf>
    <xf numFmtId="0" fontId="18" fillId="0" borderId="15" xfId="1" applyFont="1" applyBorder="1" applyAlignment="1">
      <alignment horizontal="center" vertical="center"/>
    </xf>
    <xf numFmtId="2" fontId="20" fillId="0" borderId="18" xfId="0" applyNumberFormat="1" applyFont="1" applyBorder="1" applyAlignment="1">
      <alignment horizontal="right" vertical="center" wrapText="1"/>
    </xf>
    <xf numFmtId="2" fontId="20" fillId="0" borderId="23" xfId="0" applyNumberFormat="1" applyFont="1" applyBorder="1" applyAlignment="1">
      <alignment horizontal="right" vertical="center" wrapText="1"/>
    </xf>
    <xf numFmtId="2" fontId="20" fillId="0" borderId="59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0" fontId="43" fillId="11" borderId="0" xfId="0" applyFont="1" applyFill="1" applyAlignment="1">
      <alignment horizontal="left"/>
    </xf>
    <xf numFmtId="0" fontId="17" fillId="0" borderId="15" xfId="1" applyFont="1" applyBorder="1" applyAlignment="1">
      <alignment horizontal="right" vertical="center"/>
    </xf>
    <xf numFmtId="0" fontId="17" fillId="0" borderId="116" xfId="1" applyFont="1" applyBorder="1" applyAlignment="1">
      <alignment horizontal="right" vertical="center"/>
    </xf>
    <xf numFmtId="0" fontId="17" fillId="0" borderId="118" xfId="1" applyFont="1" applyBorder="1" applyAlignment="1">
      <alignment horizontal="right" vertical="center"/>
    </xf>
    <xf numFmtId="0" fontId="38" fillId="0" borderId="101" xfId="0" applyFont="1" applyBorder="1" applyAlignment="1">
      <alignment horizontal="center" vertical="center"/>
    </xf>
    <xf numFmtId="0" fontId="38" fillId="0" borderId="110" xfId="0" applyFont="1" applyBorder="1" applyAlignment="1">
      <alignment horizontal="center" vertical="center"/>
    </xf>
    <xf numFmtId="0" fontId="0" fillId="11" borderId="108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103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0" fontId="38" fillId="0" borderId="109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08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0" fillId="11" borderId="102" xfId="0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38" fillId="0" borderId="103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02" xfId="0" applyFont="1" applyBorder="1" applyAlignment="1">
      <alignment horizontal="center" vertical="center"/>
    </xf>
    <xf numFmtId="0" fontId="38" fillId="0" borderId="91" xfId="0" applyFont="1" applyBorder="1" applyAlignment="1">
      <alignment horizontal="center" vertical="center"/>
    </xf>
    <xf numFmtId="0" fontId="38" fillId="0" borderId="92" xfId="0" applyFont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109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1" borderId="103" xfId="0" applyFill="1" applyBorder="1" applyAlignment="1">
      <alignment horizontal="center" vertical="center" wrapText="1"/>
    </xf>
    <xf numFmtId="0" fontId="0" fillId="11" borderId="22" xfId="0" applyFill="1" applyBorder="1" applyAlignment="1">
      <alignment horizontal="center" vertical="center" wrapText="1"/>
    </xf>
    <xf numFmtId="0" fontId="0" fillId="11" borderId="25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0" fillId="0" borderId="8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8" fillId="0" borderId="85" xfId="0" applyFont="1" applyBorder="1" applyAlignment="1">
      <alignment horizontal="center" vertical="center"/>
    </xf>
    <xf numFmtId="0" fontId="0" fillId="11" borderId="85" xfId="0" applyFill="1" applyBorder="1" applyAlignment="1">
      <alignment horizontal="center" vertical="center"/>
    </xf>
    <xf numFmtId="0" fontId="0" fillId="11" borderId="84" xfId="0" applyFill="1" applyBorder="1" applyAlignment="1">
      <alignment horizontal="center" vertical="center"/>
    </xf>
    <xf numFmtId="0" fontId="0" fillId="0" borderId="84" xfId="0" applyBorder="1" applyAlignment="1">
      <alignment horizontal="center" vertical="center" wrapText="1"/>
    </xf>
    <xf numFmtId="0" fontId="38" fillId="0" borderId="84" xfId="0" applyFont="1" applyBorder="1" applyAlignment="1">
      <alignment horizontal="center" vertical="center"/>
    </xf>
    <xf numFmtId="0" fontId="38" fillId="0" borderId="77" xfId="0" applyFont="1" applyBorder="1" applyAlignment="1">
      <alignment horizontal="center" vertical="center"/>
    </xf>
    <xf numFmtId="0" fontId="38" fillId="0" borderId="106" xfId="0" applyFont="1" applyBorder="1" applyAlignment="1">
      <alignment horizontal="center" vertical="center"/>
    </xf>
    <xf numFmtId="0" fontId="38" fillId="0" borderId="107" xfId="0" applyFont="1" applyBorder="1" applyAlignment="1">
      <alignment horizontal="center" vertical="center"/>
    </xf>
    <xf numFmtId="0" fontId="0" fillId="11" borderId="118" xfId="0" applyFill="1" applyBorder="1" applyAlignment="1">
      <alignment horizontal="center" vertical="center"/>
    </xf>
    <xf numFmtId="0" fontId="0" fillId="11" borderId="113" xfId="0" applyFill="1" applyBorder="1" applyAlignment="1">
      <alignment horizontal="center" vertical="center"/>
    </xf>
    <xf numFmtId="0" fontId="38" fillId="0" borderId="113" xfId="0" applyFont="1" applyBorder="1" applyAlignment="1">
      <alignment horizontal="center" vertical="center"/>
    </xf>
    <xf numFmtId="0" fontId="18" fillId="0" borderId="115" xfId="1" applyFont="1" applyBorder="1" applyAlignment="1">
      <alignment vertical="center"/>
    </xf>
    <xf numFmtId="0" fontId="18" fillId="0" borderId="117" xfId="0" applyFont="1" applyBorder="1" applyAlignment="1">
      <alignment vertical="center"/>
    </xf>
    <xf numFmtId="0" fontId="18" fillId="0" borderId="117" xfId="0" applyFont="1" applyBorder="1" applyAlignment="1">
      <alignment horizontal="left" vertical="center" wrapText="1"/>
    </xf>
    <xf numFmtId="49" fontId="19" fillId="11" borderId="122" xfId="0" applyNumberFormat="1" applyFont="1" applyFill="1" applyBorder="1" applyAlignment="1">
      <alignment vertical="center" wrapText="1"/>
    </xf>
  </cellXfs>
  <cellStyles count="24">
    <cellStyle name="Accent" xfId="3" xr:uid="{A55A6178-3718-4E5C-99EC-839306320F8D}"/>
    <cellStyle name="Accent 1" xfId="4" xr:uid="{CE0BA92B-C90C-41C2-B9EB-C450AAB4D551}"/>
    <cellStyle name="Accent 2" xfId="5" xr:uid="{EB399D8F-2C34-43FD-9805-2685313013F6}"/>
    <cellStyle name="Accent 3" xfId="6" xr:uid="{36987F83-D40C-4FC9-88A5-C83EBDA850B2}"/>
    <cellStyle name="Bad" xfId="7" xr:uid="{8BFF0845-6363-4584-886C-738FDC817891}"/>
    <cellStyle name="Error" xfId="8" xr:uid="{00E77E48-0E4A-4BD1-8E0D-ACDEF0F29589}"/>
    <cellStyle name="Excel Built-in Hyperlink" xfId="9" xr:uid="{91074D35-C3CB-4B8B-9EF0-813FBBA0D21A}"/>
    <cellStyle name="Footnote" xfId="10" xr:uid="{9A0F3420-AF5B-4239-8AC1-97ED710D6755}"/>
    <cellStyle name="Good" xfId="11" xr:uid="{7852F0BA-811C-4194-9F51-CB1C17EFE26C}"/>
    <cellStyle name="Heading" xfId="12" xr:uid="{11FDEFE5-3F77-400B-9C36-0EED1CD3D54A}"/>
    <cellStyle name="Heading 1" xfId="13" xr:uid="{1C1F25BC-DBCB-49DB-B7F7-A7ECF7D80697}"/>
    <cellStyle name="Heading 2" xfId="14" xr:uid="{79F9FCC0-4177-4A50-AD9D-2ED7692E54D4}"/>
    <cellStyle name="Hyperlink" xfId="15" xr:uid="{781665D2-9B5C-408F-9E59-6069D19F955C}"/>
    <cellStyle name="Koma" xfId="23" builtinId="3"/>
    <cellStyle name="Neutral" xfId="16" xr:uid="{9EE745D9-77ED-4CE1-9E2F-388CD3C73469}"/>
    <cellStyle name="Normaallaad" xfId="0" builtinId="0"/>
    <cellStyle name="Normaallaad 2" xfId="1" xr:uid="{D7E63753-69CB-48DD-9A53-66EEDAF2A7E5}"/>
    <cellStyle name="Normaallaad 2 2" xfId="22" xr:uid="{88197738-FAD6-424F-919C-0DEAAA2432D6}"/>
    <cellStyle name="Normaallaad 3" xfId="2" xr:uid="{649581A7-BAB2-4FAC-AA30-98B8E42706F4}"/>
    <cellStyle name="Note" xfId="17" xr:uid="{950DBCE2-2F88-44C2-9D4B-1FECAA423158}"/>
    <cellStyle name="Result" xfId="18" xr:uid="{5C3B1F37-4F8A-4F50-B57B-4CEEB9803DFC}"/>
    <cellStyle name="Status" xfId="19" xr:uid="{D6559F1C-5F43-4E16-805E-9FBAF4E949C9}"/>
    <cellStyle name="Text" xfId="20" xr:uid="{D67571BA-7C20-45D5-9CBF-8868B5057530}"/>
    <cellStyle name="Warning" xfId="21" xr:uid="{220E5A43-D348-496E-8EE4-2D97210F5D4A}"/>
  </cellStyles>
  <dxfs count="33"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C1F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1957917</xdr:colOff>
      <xdr:row>50</xdr:row>
      <xdr:rowOff>148167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027AA4-180A-C8A0-85C9-4FA9996B3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79667"/>
          <a:ext cx="1957917" cy="26670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56612-CD0D-4870-9C68-5C70E45A8B70}">
  <sheetPr>
    <tabColor theme="4" tint="-0.499984740745262"/>
  </sheetPr>
  <dimension ref="A1:O97"/>
  <sheetViews>
    <sheetView tabSelected="1" topLeftCell="A33" zoomScaleNormal="100" workbookViewId="0">
      <selection activeCell="B44" sqref="B44"/>
    </sheetView>
  </sheetViews>
  <sheetFormatPr defaultColWidth="9.42578125" defaultRowHeight="15.75"/>
  <cols>
    <col min="1" max="1" width="25.7109375" style="3" customWidth="1"/>
    <col min="2" max="2" width="55.85546875" style="3" customWidth="1"/>
    <col min="3" max="3" width="99.85546875" style="3" customWidth="1"/>
    <col min="4" max="8" width="17.7109375" style="3" customWidth="1"/>
    <col min="9" max="12" width="9.42578125" style="3"/>
    <col min="13" max="16384" width="9.42578125" style="237"/>
  </cols>
  <sheetData>
    <row r="1" spans="1:15" ht="16.5">
      <c r="A1" s="557" t="e" vm="1">
        <v>#VALUE!</v>
      </c>
      <c r="B1" s="557"/>
      <c r="C1" s="157"/>
      <c r="D1" s="1"/>
      <c r="E1" s="1"/>
      <c r="F1" s="1"/>
      <c r="G1" s="1"/>
      <c r="H1" s="1"/>
    </row>
    <row r="2" spans="1:15" ht="15" customHeight="1">
      <c r="A2" s="557"/>
      <c r="B2" s="557"/>
      <c r="C2" s="564" t="e" vm="2">
        <v>#VALUE!</v>
      </c>
      <c r="D2" s="1"/>
      <c r="E2" s="1"/>
      <c r="F2" s="1"/>
      <c r="G2" s="1"/>
      <c r="H2" s="1"/>
    </row>
    <row r="3" spans="1:15" ht="15" customHeight="1">
      <c r="A3" s="557"/>
      <c r="B3" s="557"/>
      <c r="C3" s="564"/>
      <c r="D3" s="1"/>
      <c r="E3" s="1"/>
      <c r="F3" s="1"/>
      <c r="G3" s="1"/>
      <c r="H3" s="1"/>
    </row>
    <row r="4" spans="1:15" ht="15" customHeight="1">
      <c r="A4" s="557"/>
      <c r="B4" s="557"/>
      <c r="C4" s="564"/>
      <c r="D4" s="1"/>
      <c r="E4" s="1"/>
      <c r="F4" s="1"/>
      <c r="G4" s="1"/>
      <c r="H4" s="1"/>
    </row>
    <row r="5" spans="1:15" ht="15" customHeight="1">
      <c r="A5" s="557"/>
      <c r="B5" s="557"/>
      <c r="C5" s="564"/>
      <c r="D5" s="1"/>
      <c r="E5" s="1"/>
      <c r="F5" s="1"/>
      <c r="G5" s="1"/>
      <c r="H5" s="1"/>
    </row>
    <row r="6" spans="1:15" ht="27.75">
      <c r="A6" s="211" t="s">
        <v>43</v>
      </c>
      <c r="B6" s="212"/>
      <c r="C6" s="564"/>
      <c r="D6" s="1"/>
      <c r="E6" s="1"/>
      <c r="F6" s="1"/>
      <c r="G6" s="1"/>
      <c r="H6" s="1"/>
    </row>
    <row r="7" spans="1:15" ht="32.25">
      <c r="A7" s="556" t="s">
        <v>487</v>
      </c>
      <c r="B7" s="556"/>
      <c r="C7" s="564"/>
      <c r="D7" s="1"/>
      <c r="E7" s="1"/>
      <c r="F7" s="1"/>
      <c r="G7" s="1"/>
      <c r="H7" s="1"/>
    </row>
    <row r="8" spans="1:15" ht="27.75">
      <c r="A8" s="464" t="s">
        <v>454</v>
      </c>
      <c r="B8" s="465"/>
      <c r="C8" s="564"/>
      <c r="D8" s="1"/>
      <c r="E8" s="1"/>
      <c r="F8" s="1"/>
      <c r="G8" s="1"/>
      <c r="H8" s="1"/>
      <c r="L8" s="558"/>
    </row>
    <row r="9" spans="1:15" ht="39.950000000000003" customHeight="1">
      <c r="A9" s="34" t="s">
        <v>0</v>
      </c>
      <c r="B9" s="9" t="s">
        <v>371</v>
      </c>
      <c r="C9" s="10" t="s">
        <v>16</v>
      </c>
      <c r="D9" s="11" t="s">
        <v>1</v>
      </c>
      <c r="E9" s="11" t="s">
        <v>2</v>
      </c>
      <c r="F9" s="11" t="s">
        <v>9</v>
      </c>
      <c r="G9" s="11" t="s">
        <v>3</v>
      </c>
      <c r="H9" s="11" t="s">
        <v>4</v>
      </c>
      <c r="K9" s="239"/>
      <c r="L9" s="558"/>
    </row>
    <row r="10" spans="1:15" s="114" customFormat="1" ht="33">
      <c r="A10" s="117" t="s">
        <v>10</v>
      </c>
      <c r="B10" s="226" t="s">
        <v>339</v>
      </c>
      <c r="C10" s="7" t="s">
        <v>292</v>
      </c>
      <c r="D10" s="13">
        <v>50</v>
      </c>
      <c r="E10" s="14">
        <v>45.55</v>
      </c>
      <c r="F10" s="14">
        <v>2.34</v>
      </c>
      <c r="G10" s="173">
        <v>2.99</v>
      </c>
      <c r="H10" s="174">
        <v>1.92</v>
      </c>
      <c r="I10" s="1"/>
      <c r="J10" s="1"/>
      <c r="K10" s="141"/>
      <c r="L10" s="558"/>
      <c r="M10" s="141"/>
      <c r="N10" s="141"/>
      <c r="O10" s="1"/>
    </row>
    <row r="11" spans="1:15" s="114" customFormat="1" ht="49.5">
      <c r="A11" s="35"/>
      <c r="B11" s="160" t="s">
        <v>210</v>
      </c>
      <c r="C11" s="16" t="s">
        <v>293</v>
      </c>
      <c r="D11" s="17">
        <v>50</v>
      </c>
      <c r="E11" s="18">
        <v>30.3</v>
      </c>
      <c r="F11" s="18">
        <v>2.1</v>
      </c>
      <c r="G11" s="176">
        <v>1.31</v>
      </c>
      <c r="H11" s="174">
        <v>2.38</v>
      </c>
      <c r="I11" s="142"/>
      <c r="J11" s="1"/>
      <c r="K11" s="141"/>
      <c r="L11" s="558"/>
      <c r="M11" s="141"/>
      <c r="N11" s="141"/>
      <c r="O11" s="1"/>
    </row>
    <row r="12" spans="1:15" s="114" customFormat="1" ht="66">
      <c r="A12" s="335" t="s">
        <v>14</v>
      </c>
      <c r="B12" s="158" t="s">
        <v>290</v>
      </c>
      <c r="C12" s="227" t="s">
        <v>291</v>
      </c>
      <c r="D12" s="228">
        <v>140</v>
      </c>
      <c r="E12" s="44">
        <v>102.62</v>
      </c>
      <c r="F12" s="44">
        <v>7.75</v>
      </c>
      <c r="G12" s="44">
        <v>4.8</v>
      </c>
      <c r="H12" s="232">
        <v>5.42</v>
      </c>
      <c r="I12" s="142"/>
      <c r="J12" s="1"/>
      <c r="K12" s="141"/>
      <c r="L12" s="558"/>
      <c r="M12" s="141"/>
      <c r="N12" s="141"/>
      <c r="O12" s="1"/>
    </row>
    <row r="13" spans="1:15" s="114" customFormat="1" ht="16.5">
      <c r="A13" s="19"/>
      <c r="B13" s="224" t="s">
        <v>46</v>
      </c>
      <c r="C13" s="20" t="s">
        <v>294</v>
      </c>
      <c r="D13" s="21">
        <v>50</v>
      </c>
      <c r="E13" s="21">
        <v>90</v>
      </c>
      <c r="F13" s="21">
        <v>17.149999999999999</v>
      </c>
      <c r="G13" s="21">
        <v>0.70499999999999996</v>
      </c>
      <c r="H13" s="21">
        <v>2.9750000000000001</v>
      </c>
      <c r="I13" s="1"/>
      <c r="J13" s="1"/>
      <c r="K13" s="141"/>
      <c r="L13" s="558"/>
      <c r="M13" s="141"/>
      <c r="N13" s="141"/>
    </row>
    <row r="14" spans="1:15" s="114" customFormat="1" ht="16.5">
      <c r="A14" s="19"/>
      <c r="B14" s="225" t="s">
        <v>11</v>
      </c>
      <c r="C14" s="22"/>
      <c r="D14" s="23">
        <v>50</v>
      </c>
      <c r="E14" s="23">
        <v>64.5</v>
      </c>
      <c r="F14" s="23">
        <v>14.35</v>
      </c>
      <c r="G14" s="23">
        <v>0.13250000000000001</v>
      </c>
      <c r="H14" s="23">
        <v>1.25</v>
      </c>
      <c r="I14" s="1"/>
      <c r="J14" s="1"/>
      <c r="K14" s="141"/>
      <c r="L14" s="141"/>
      <c r="M14" s="141"/>
      <c r="N14" s="141"/>
    </row>
    <row r="15" spans="1:15" s="114" customFormat="1" ht="16.5">
      <c r="A15" s="19"/>
      <c r="B15" s="225" t="s">
        <v>47</v>
      </c>
      <c r="C15" s="22"/>
      <c r="D15" s="23">
        <v>50</v>
      </c>
      <c r="E15" s="23">
        <v>22.9</v>
      </c>
      <c r="F15" s="23">
        <v>1.54</v>
      </c>
      <c r="G15" s="23">
        <v>0.27500000000000002</v>
      </c>
      <c r="H15" s="23">
        <v>2.4750000000000001</v>
      </c>
      <c r="I15" s="1"/>
      <c r="J15" s="1"/>
      <c r="K15" s="141"/>
      <c r="L15" s="141"/>
      <c r="M15" s="141"/>
      <c r="N15" s="141"/>
    </row>
    <row r="16" spans="1:15" s="1" customFormat="1" ht="16.5">
      <c r="A16" s="24"/>
      <c r="B16" s="124" t="s">
        <v>48</v>
      </c>
      <c r="C16" s="5" t="s">
        <v>56</v>
      </c>
      <c r="D16" s="25">
        <v>50</v>
      </c>
      <c r="E16" s="26">
        <v>9.6999999999999993</v>
      </c>
      <c r="F16" s="26">
        <v>1.33</v>
      </c>
      <c r="G16" s="26">
        <v>8.7499999999999994E-2</v>
      </c>
      <c r="H16" s="26">
        <v>0.55000000000000004</v>
      </c>
      <c r="K16" s="141"/>
      <c r="L16" s="141"/>
      <c r="M16" s="141"/>
      <c r="N16" s="141"/>
    </row>
    <row r="17" spans="1:14" s="1" customFormat="1" ht="16.5">
      <c r="A17" s="24"/>
      <c r="B17" s="460" t="s">
        <v>508</v>
      </c>
      <c r="C17" s="471" t="s">
        <v>509</v>
      </c>
      <c r="D17" s="461">
        <v>50</v>
      </c>
      <c r="E17" s="512">
        <v>28</v>
      </c>
      <c r="F17" s="512">
        <v>3.48</v>
      </c>
      <c r="G17" s="512">
        <v>1.1000000000000001</v>
      </c>
      <c r="H17" s="512">
        <v>0.39</v>
      </c>
      <c r="K17" s="141"/>
      <c r="L17" s="141"/>
      <c r="M17" s="141"/>
      <c r="N17" s="141"/>
    </row>
    <row r="18" spans="1:14" s="1" customFormat="1" ht="16.5">
      <c r="A18" s="24"/>
      <c r="B18" s="125" t="s">
        <v>49</v>
      </c>
      <c r="C18" s="5"/>
      <c r="D18" s="27">
        <v>50</v>
      </c>
      <c r="E18" s="27">
        <v>42.67</v>
      </c>
      <c r="F18" s="27">
        <v>9.18</v>
      </c>
      <c r="G18" s="27">
        <v>0.35</v>
      </c>
      <c r="H18" s="27">
        <v>2.68</v>
      </c>
      <c r="K18" s="141"/>
      <c r="L18" s="141"/>
      <c r="M18" s="141"/>
      <c r="N18" s="141"/>
    </row>
    <row r="19" spans="1:14" s="1" customFormat="1" ht="16.5">
      <c r="A19" s="19"/>
      <c r="B19" s="470" t="s">
        <v>50</v>
      </c>
      <c r="C19" s="471" t="s">
        <v>57</v>
      </c>
      <c r="D19" s="472">
        <v>5</v>
      </c>
      <c r="E19" s="472">
        <v>30.55</v>
      </c>
      <c r="F19" s="472">
        <v>0.71</v>
      </c>
      <c r="G19" s="472">
        <v>2.68</v>
      </c>
      <c r="H19" s="472">
        <v>1.21</v>
      </c>
      <c r="K19" s="141"/>
      <c r="L19" s="141"/>
      <c r="M19" s="141"/>
      <c r="N19" s="141"/>
    </row>
    <row r="20" spans="1:14" s="1" customFormat="1" ht="16.5">
      <c r="A20" s="19"/>
      <c r="B20" s="473" t="s">
        <v>488</v>
      </c>
      <c r="C20" s="473" t="s">
        <v>489</v>
      </c>
      <c r="D20" s="474">
        <v>5</v>
      </c>
      <c r="E20" s="475">
        <v>35.25</v>
      </c>
      <c r="F20" s="475">
        <v>0.03</v>
      </c>
      <c r="G20" s="475">
        <v>3.96</v>
      </c>
      <c r="H20" s="475">
        <v>0.01</v>
      </c>
      <c r="K20" s="141"/>
      <c r="L20" s="141"/>
      <c r="M20" s="141"/>
      <c r="N20" s="141"/>
    </row>
    <row r="21" spans="1:14" s="1" customFormat="1" ht="16.5">
      <c r="A21" s="19"/>
      <c r="B21" s="116" t="s">
        <v>51</v>
      </c>
      <c r="C21" s="32"/>
      <c r="D21" s="33">
        <v>100</v>
      </c>
      <c r="E21" s="23"/>
      <c r="F21" s="23"/>
      <c r="G21" s="23"/>
      <c r="H21" s="23"/>
      <c r="K21" s="98"/>
      <c r="L21" s="98"/>
      <c r="M21" s="98"/>
      <c r="N21" s="98"/>
    </row>
    <row r="22" spans="1:14" s="1" customFormat="1" ht="16.5">
      <c r="A22" s="19"/>
      <c r="B22" s="128" t="s">
        <v>52</v>
      </c>
      <c r="C22" s="32"/>
      <c r="D22" s="27">
        <v>50</v>
      </c>
      <c r="E22" s="27">
        <v>115</v>
      </c>
      <c r="F22" s="27">
        <v>24.6</v>
      </c>
      <c r="G22" s="27">
        <v>0.83</v>
      </c>
      <c r="H22" s="27">
        <v>3.94</v>
      </c>
      <c r="K22" s="141"/>
      <c r="L22" s="141"/>
      <c r="M22" s="141"/>
      <c r="N22" s="141"/>
    </row>
    <row r="23" spans="1:14" s="1" customFormat="1" ht="16.5">
      <c r="A23" s="36"/>
      <c r="B23" s="126" t="s">
        <v>53</v>
      </c>
      <c r="C23" s="5"/>
      <c r="D23" s="17">
        <v>100</v>
      </c>
      <c r="E23" s="17">
        <v>46.4</v>
      </c>
      <c r="F23" s="17">
        <v>10.199999999999999</v>
      </c>
      <c r="G23" s="17">
        <v>0</v>
      </c>
      <c r="H23" s="17">
        <v>0.3</v>
      </c>
      <c r="K23" s="98"/>
      <c r="L23" s="98"/>
      <c r="M23" s="98"/>
      <c r="N23" s="98"/>
    </row>
    <row r="24" spans="1:14" s="3" customFormat="1" ht="16.5">
      <c r="A24" s="568" t="s">
        <v>40</v>
      </c>
      <c r="B24" s="569"/>
      <c r="C24" s="570"/>
      <c r="D24" s="478"/>
      <c r="E24" s="479">
        <f>SUM(E10:E23)</f>
        <v>663.43999999999994</v>
      </c>
      <c r="F24" s="479">
        <f t="shared" ref="F24:H24" si="0">SUM(F10:F23)</f>
        <v>94.76</v>
      </c>
      <c r="G24" s="479">
        <f t="shared" si="0"/>
        <v>19.22</v>
      </c>
      <c r="H24" s="479">
        <f t="shared" si="0"/>
        <v>25.500000000000004</v>
      </c>
    </row>
    <row r="25" spans="1:14" s="3" customFormat="1" ht="39.950000000000003" customHeight="1">
      <c r="A25" s="476" t="s">
        <v>5</v>
      </c>
      <c r="B25" s="477" t="s">
        <v>372</v>
      </c>
      <c r="C25" s="149" t="s">
        <v>16</v>
      </c>
      <c r="D25" s="150" t="s">
        <v>1</v>
      </c>
      <c r="E25" s="150" t="s">
        <v>2</v>
      </c>
      <c r="F25" s="150" t="s">
        <v>9</v>
      </c>
      <c r="G25" s="150" t="s">
        <v>3</v>
      </c>
      <c r="H25" s="150" t="s">
        <v>4</v>
      </c>
    </row>
    <row r="26" spans="1:14" s="1" customFormat="1" ht="33">
      <c r="A26" s="117" t="s">
        <v>10</v>
      </c>
      <c r="B26" s="127" t="s">
        <v>495</v>
      </c>
      <c r="C26" s="29" t="s">
        <v>295</v>
      </c>
      <c r="D26" s="30">
        <v>120</v>
      </c>
      <c r="E26" s="31">
        <v>99.5</v>
      </c>
      <c r="F26" s="31">
        <v>13</v>
      </c>
      <c r="G26" s="31">
        <v>2.74</v>
      </c>
      <c r="H26" s="31">
        <v>5.24</v>
      </c>
    </row>
    <row r="27" spans="1:14" s="1" customFormat="1" ht="16.5">
      <c r="A27" s="86"/>
      <c r="B27" s="15" t="s">
        <v>556</v>
      </c>
      <c r="C27" s="22" t="s">
        <v>557</v>
      </c>
      <c r="D27" s="267">
        <v>120</v>
      </c>
      <c r="E27" s="268">
        <v>95.28</v>
      </c>
      <c r="F27" s="268">
        <v>10.824</v>
      </c>
      <c r="G27" s="268">
        <v>3.1560000000000001</v>
      </c>
      <c r="H27" s="268">
        <v>3.15</v>
      </c>
    </row>
    <row r="28" spans="1:14" s="1" customFormat="1" ht="33">
      <c r="A28" s="335" t="s">
        <v>14</v>
      </c>
      <c r="B28" s="69" t="s">
        <v>490</v>
      </c>
      <c r="C28" s="7" t="s">
        <v>491</v>
      </c>
      <c r="D28" s="43">
        <v>140</v>
      </c>
      <c r="E28" s="336">
        <v>127</v>
      </c>
      <c r="F28" s="336">
        <v>16.600000000000001</v>
      </c>
      <c r="G28" s="336">
        <v>4.49</v>
      </c>
      <c r="H28" s="336">
        <v>3.78</v>
      </c>
    </row>
    <row r="29" spans="1:14" s="1" customFormat="1" ht="16.5">
      <c r="A29" s="35"/>
      <c r="B29" s="338" t="s">
        <v>263</v>
      </c>
      <c r="C29" s="15" t="s">
        <v>298</v>
      </c>
      <c r="D29" s="222">
        <v>160</v>
      </c>
      <c r="E29" s="256">
        <v>137</v>
      </c>
      <c r="F29" s="256">
        <v>26.7</v>
      </c>
      <c r="G29" s="256">
        <v>2.11</v>
      </c>
      <c r="H29" s="256">
        <v>2.64</v>
      </c>
    </row>
    <row r="30" spans="1:14" s="1" customFormat="1" ht="16.5">
      <c r="A30" s="35"/>
      <c r="B30" s="32" t="s">
        <v>492</v>
      </c>
      <c r="C30" s="48"/>
      <c r="D30" s="269">
        <v>100</v>
      </c>
      <c r="E30" s="256"/>
      <c r="F30" s="256"/>
      <c r="G30" s="256"/>
      <c r="H30" s="256"/>
    </row>
    <row r="31" spans="1:14" s="1" customFormat="1" ht="16.5">
      <c r="A31" s="35"/>
      <c r="B31" s="32" t="s">
        <v>246</v>
      </c>
      <c r="C31" s="32"/>
      <c r="D31" s="168">
        <v>50</v>
      </c>
      <c r="E31" s="168">
        <v>115</v>
      </c>
      <c r="F31" s="168">
        <v>24.6</v>
      </c>
      <c r="G31" s="168">
        <v>0.83</v>
      </c>
      <c r="H31" s="168">
        <v>3.94</v>
      </c>
    </row>
    <row r="32" spans="1:14" s="1" customFormat="1" ht="16.5">
      <c r="A32" s="92"/>
      <c r="B32" s="15" t="s">
        <v>247</v>
      </c>
      <c r="C32" s="32"/>
      <c r="D32" s="222">
        <v>100</v>
      </c>
      <c r="E32" s="256">
        <v>32.4</v>
      </c>
      <c r="F32" s="256">
        <v>5.6</v>
      </c>
      <c r="G32" s="256">
        <v>0.2</v>
      </c>
      <c r="H32" s="256">
        <v>0.6</v>
      </c>
    </row>
    <row r="33" spans="1:8" s="3" customFormat="1" ht="16.5">
      <c r="A33" s="568" t="s">
        <v>40</v>
      </c>
      <c r="B33" s="569"/>
      <c r="C33" s="570"/>
      <c r="D33" s="40"/>
      <c r="E33" s="41">
        <f>SUM(E26:E32)</f>
        <v>606.17999999999995</v>
      </c>
      <c r="F33" s="41">
        <f t="shared" ref="F33:H33" si="1">SUM(F26:F32)</f>
        <v>97.323999999999984</v>
      </c>
      <c r="G33" s="41">
        <f t="shared" si="1"/>
        <v>13.526</v>
      </c>
      <c r="H33" s="41">
        <f t="shared" si="1"/>
        <v>19.350000000000001</v>
      </c>
    </row>
    <row r="34" spans="1:8" s="3" customFormat="1" ht="39.950000000000003" customHeight="1">
      <c r="A34" s="83" t="s">
        <v>6</v>
      </c>
      <c r="B34" s="9" t="s">
        <v>373</v>
      </c>
      <c r="C34" s="10" t="s">
        <v>16</v>
      </c>
      <c r="D34" s="50" t="s">
        <v>1</v>
      </c>
      <c r="E34" s="51" t="s">
        <v>2</v>
      </c>
      <c r="F34" s="51" t="s">
        <v>9</v>
      </c>
      <c r="G34" s="51" t="s">
        <v>3</v>
      </c>
      <c r="H34" s="51" t="s">
        <v>4</v>
      </c>
    </row>
    <row r="35" spans="1:8" s="1" customFormat="1" ht="16.5">
      <c r="A35" s="12" t="s">
        <v>10</v>
      </c>
      <c r="B35" s="339" t="s">
        <v>432</v>
      </c>
      <c r="C35" s="7" t="s">
        <v>299</v>
      </c>
      <c r="D35" s="110">
        <v>50</v>
      </c>
      <c r="E35" s="110">
        <v>94.8</v>
      </c>
      <c r="F35" s="110">
        <v>7.14</v>
      </c>
      <c r="G35" s="110">
        <v>4.1100000000000003</v>
      </c>
      <c r="H35" s="110">
        <v>7.02</v>
      </c>
    </row>
    <row r="36" spans="1:8" s="1" customFormat="1" ht="33">
      <c r="B36" s="481" t="s">
        <v>494</v>
      </c>
      <c r="C36" s="480" t="s">
        <v>493</v>
      </c>
      <c r="D36" s="475">
        <v>50</v>
      </c>
      <c r="E36" s="480">
        <v>83.15</v>
      </c>
      <c r="F36" s="480">
        <v>0.56499999999999995</v>
      </c>
      <c r="G36" s="480">
        <v>3.55</v>
      </c>
      <c r="H36" s="480">
        <v>12.05</v>
      </c>
    </row>
    <row r="37" spans="1:8" s="1" customFormat="1" ht="33">
      <c r="A37" s="335" t="s">
        <v>14</v>
      </c>
      <c r="B37" s="131" t="s">
        <v>301</v>
      </c>
      <c r="C37" s="54" t="s">
        <v>300</v>
      </c>
      <c r="D37" s="21">
        <v>140</v>
      </c>
      <c r="E37" s="21">
        <v>184.8</v>
      </c>
      <c r="F37" s="21">
        <v>20.86</v>
      </c>
      <c r="G37" s="21">
        <v>6.4260000000000002</v>
      </c>
      <c r="H37" s="21">
        <v>9.1</v>
      </c>
    </row>
    <row r="38" spans="1:8" s="1" customFormat="1" ht="33">
      <c r="A38" s="119"/>
      <c r="B38" s="340" t="s">
        <v>186</v>
      </c>
      <c r="C38" s="37" t="s">
        <v>302</v>
      </c>
      <c r="D38" s="110">
        <v>25</v>
      </c>
      <c r="E38" s="110">
        <v>23.8</v>
      </c>
      <c r="F38" s="110">
        <v>0.88</v>
      </c>
      <c r="G38" s="110">
        <v>1.96</v>
      </c>
      <c r="H38" s="110">
        <v>0.63</v>
      </c>
    </row>
    <row r="39" spans="1:8" s="1" customFormat="1" ht="16.5">
      <c r="A39" s="35"/>
      <c r="B39" s="341" t="s">
        <v>182</v>
      </c>
      <c r="C39" s="45"/>
      <c r="D39" s="17">
        <v>50</v>
      </c>
      <c r="E39" s="17">
        <v>37</v>
      </c>
      <c r="F39" s="17">
        <v>7.9</v>
      </c>
      <c r="G39" s="17">
        <v>5.0999999999999997E-2</v>
      </c>
      <c r="H39" s="17">
        <v>0.97</v>
      </c>
    </row>
    <row r="40" spans="1:8" s="1" customFormat="1" ht="16.5">
      <c r="A40" s="19"/>
      <c r="B40" s="342" t="s">
        <v>61</v>
      </c>
      <c r="C40" s="57"/>
      <c r="D40" s="18">
        <v>50</v>
      </c>
      <c r="E40" s="18">
        <v>39.9</v>
      </c>
      <c r="F40" s="18">
        <v>7.55</v>
      </c>
      <c r="G40" s="18">
        <v>0.25</v>
      </c>
      <c r="H40" s="18">
        <v>1.49</v>
      </c>
    </row>
    <row r="41" spans="1:8" s="1" customFormat="1" ht="16.5">
      <c r="A41" s="19"/>
      <c r="B41" s="15" t="s">
        <v>248</v>
      </c>
      <c r="C41" s="15" t="s">
        <v>303</v>
      </c>
      <c r="D41" s="256">
        <v>25</v>
      </c>
      <c r="E41" s="256">
        <v>19.875</v>
      </c>
      <c r="F41" s="256">
        <v>2.95</v>
      </c>
      <c r="G41" s="256">
        <v>0.16475000000000001</v>
      </c>
      <c r="H41" s="256">
        <v>1.075</v>
      </c>
    </row>
    <row r="42" spans="1:8" s="1" customFormat="1" ht="16.5">
      <c r="A42" s="19"/>
      <c r="B42" s="15" t="s">
        <v>69</v>
      </c>
      <c r="C42" s="15" t="s">
        <v>304</v>
      </c>
      <c r="D42" s="89">
        <v>50</v>
      </c>
      <c r="E42" s="307">
        <v>25.65</v>
      </c>
      <c r="F42" s="307">
        <v>2.7</v>
      </c>
      <c r="G42" s="307">
        <v>1.6</v>
      </c>
      <c r="H42" s="307">
        <v>0.43</v>
      </c>
    </row>
    <row r="43" spans="1:8" s="1" customFormat="1" ht="16.5">
      <c r="A43" s="19"/>
      <c r="B43" s="15" t="s">
        <v>510</v>
      </c>
      <c r="C43" s="15" t="s">
        <v>511</v>
      </c>
      <c r="D43" s="102">
        <v>50</v>
      </c>
      <c r="E43" s="102">
        <v>17.8</v>
      </c>
      <c r="F43" s="102">
        <v>2.9</v>
      </c>
      <c r="G43" s="102">
        <v>0.1</v>
      </c>
      <c r="H43" s="102">
        <v>0.73</v>
      </c>
    </row>
    <row r="44" spans="1:8" s="1" customFormat="1" ht="15.75" customHeight="1">
      <c r="A44" s="19"/>
      <c r="B44" s="513" t="s">
        <v>77</v>
      </c>
      <c r="C44" s="514"/>
      <c r="D44" s="515">
        <v>50</v>
      </c>
      <c r="E44" s="456">
        <v>37.549999999999997</v>
      </c>
      <c r="F44" s="456">
        <v>6.8</v>
      </c>
      <c r="G44" s="456">
        <v>0.16500000000000001</v>
      </c>
      <c r="H44" s="456">
        <v>1.345</v>
      </c>
    </row>
    <row r="45" spans="1:8" s="1" customFormat="1" ht="15.75" customHeight="1">
      <c r="A45" s="19"/>
      <c r="B45" s="126" t="s">
        <v>50</v>
      </c>
      <c r="C45" s="6" t="s">
        <v>57</v>
      </c>
      <c r="D45" s="28">
        <v>5</v>
      </c>
      <c r="E45" s="195">
        <v>30.55</v>
      </c>
      <c r="F45" s="195">
        <v>0.71</v>
      </c>
      <c r="G45" s="195">
        <v>2.68</v>
      </c>
      <c r="H45" s="195">
        <v>1.21</v>
      </c>
    </row>
    <row r="46" spans="1:8" s="1" customFormat="1" ht="16.5">
      <c r="A46" s="19"/>
      <c r="B46" s="473" t="s">
        <v>488</v>
      </c>
      <c r="C46" s="473" t="s">
        <v>489</v>
      </c>
      <c r="D46" s="474">
        <v>5</v>
      </c>
      <c r="E46" s="475">
        <v>35.25</v>
      </c>
      <c r="F46" s="475">
        <v>0.03</v>
      </c>
      <c r="G46" s="475">
        <v>3.96</v>
      </c>
      <c r="H46" s="475">
        <v>0.01</v>
      </c>
    </row>
    <row r="47" spans="1:8" s="1" customFormat="1" ht="16.5">
      <c r="A47" s="19"/>
      <c r="B47" s="32" t="s">
        <v>249</v>
      </c>
      <c r="C47" s="5"/>
      <c r="D47" s="269">
        <v>100</v>
      </c>
      <c r="E47" s="256"/>
      <c r="F47" s="256"/>
      <c r="G47" s="256"/>
      <c r="H47" s="256"/>
    </row>
    <row r="48" spans="1:8" s="1" customFormat="1" ht="16.5">
      <c r="A48" s="19"/>
      <c r="B48" s="32" t="s">
        <v>246</v>
      </c>
      <c r="C48" s="32"/>
      <c r="D48" s="168">
        <v>50</v>
      </c>
      <c r="E48" s="168">
        <v>115</v>
      </c>
      <c r="F48" s="168">
        <v>24.6</v>
      </c>
      <c r="G48" s="168">
        <v>0.83</v>
      </c>
      <c r="H48" s="168">
        <v>3.94</v>
      </c>
    </row>
    <row r="49" spans="1:12" s="1" customFormat="1" ht="16.5">
      <c r="A49" s="92"/>
      <c r="B49" s="38" t="s">
        <v>85</v>
      </c>
      <c r="C49" s="32"/>
      <c r="D49" s="21">
        <v>100</v>
      </c>
      <c r="E49" s="43">
        <v>30.1</v>
      </c>
      <c r="F49" s="43">
        <v>5.9</v>
      </c>
      <c r="G49" s="43">
        <v>0.1</v>
      </c>
      <c r="H49" s="43">
        <v>0.8</v>
      </c>
    </row>
    <row r="50" spans="1:12" s="3" customFormat="1" ht="16.5">
      <c r="A50" s="568" t="s">
        <v>40</v>
      </c>
      <c r="B50" s="569"/>
      <c r="C50" s="570"/>
      <c r="D50" s="40"/>
      <c r="E50" s="41">
        <f>SUM(E35:E49)</f>
        <v>775.22499999999991</v>
      </c>
      <c r="F50" s="41">
        <f t="shared" ref="F50:H50" si="2">SUM(F35:F49)</f>
        <v>91.485000000000014</v>
      </c>
      <c r="G50" s="41">
        <f t="shared" si="2"/>
        <v>25.946750000000002</v>
      </c>
      <c r="H50" s="41">
        <f t="shared" si="2"/>
        <v>40.79999999999999</v>
      </c>
    </row>
    <row r="51" spans="1:12" s="3" customFormat="1" ht="39.950000000000003" customHeight="1">
      <c r="A51" s="83" t="s">
        <v>7</v>
      </c>
      <c r="B51" s="9" t="s">
        <v>374</v>
      </c>
      <c r="C51" s="10" t="s">
        <v>16</v>
      </c>
      <c r="D51" s="50" t="s">
        <v>1</v>
      </c>
      <c r="E51" s="51" t="s">
        <v>2</v>
      </c>
      <c r="F51" s="51" t="s">
        <v>9</v>
      </c>
      <c r="G51" s="51" t="s">
        <v>3</v>
      </c>
      <c r="H51" s="51" t="s">
        <v>4</v>
      </c>
    </row>
    <row r="52" spans="1:12" s="1" customFormat="1" ht="33">
      <c r="A52" s="134" t="s">
        <v>10</v>
      </c>
      <c r="B52" s="240" t="s">
        <v>433</v>
      </c>
      <c r="C52" s="16" t="s">
        <v>305</v>
      </c>
      <c r="D52" s="17">
        <v>50</v>
      </c>
      <c r="E52" s="18">
        <v>89</v>
      </c>
      <c r="F52" s="18">
        <v>1.6</v>
      </c>
      <c r="G52" s="18">
        <v>7</v>
      </c>
      <c r="H52" s="18">
        <v>4.7549999999999999</v>
      </c>
    </row>
    <row r="53" spans="1:12" s="1" customFormat="1" ht="33">
      <c r="A53" s="119"/>
      <c r="B53" s="303" t="s">
        <v>340</v>
      </c>
      <c r="C53" s="58" t="s">
        <v>559</v>
      </c>
      <c r="D53" s="248">
        <v>50</v>
      </c>
      <c r="E53" s="276">
        <v>38.6</v>
      </c>
      <c r="F53" s="343">
        <v>2.61</v>
      </c>
      <c r="G53" s="248">
        <v>1.73</v>
      </c>
      <c r="H53" s="248">
        <v>2.75</v>
      </c>
    </row>
    <row r="54" spans="1:12" s="1" customFormat="1" ht="33">
      <c r="A54" s="335" t="s">
        <v>14</v>
      </c>
      <c r="B54" s="344" t="s">
        <v>558</v>
      </c>
      <c r="C54" s="58" t="s">
        <v>560</v>
      </c>
      <c r="D54" s="172">
        <v>250</v>
      </c>
      <c r="E54" s="345">
        <v>171</v>
      </c>
      <c r="F54" s="345">
        <v>20.399999999999999</v>
      </c>
      <c r="G54" s="345">
        <v>3.88</v>
      </c>
      <c r="H54" s="345">
        <v>8.49</v>
      </c>
    </row>
    <row r="55" spans="1:12" s="1" customFormat="1" ht="16.5">
      <c r="A55" s="35"/>
      <c r="B55" s="197" t="s">
        <v>60</v>
      </c>
      <c r="C55" s="20"/>
      <c r="D55" s="248">
        <v>50</v>
      </c>
      <c r="E55" s="253">
        <v>60.5</v>
      </c>
      <c r="F55" s="253">
        <v>9.25</v>
      </c>
      <c r="G55" s="253">
        <v>1.7549999999999999</v>
      </c>
      <c r="H55" s="253">
        <v>1.2649999999999999</v>
      </c>
    </row>
    <row r="56" spans="1:12" s="1" customFormat="1" ht="14.25" customHeight="1">
      <c r="A56" s="35"/>
      <c r="B56" s="38" t="s">
        <v>11</v>
      </c>
      <c r="C56" s="59"/>
      <c r="D56" s="255">
        <v>50</v>
      </c>
      <c r="E56" s="23">
        <v>64.5</v>
      </c>
      <c r="F56" s="23">
        <v>14.35</v>
      </c>
      <c r="G56" s="23">
        <v>0.13250000000000001</v>
      </c>
      <c r="H56" s="23">
        <v>1.25</v>
      </c>
    </row>
    <row r="57" spans="1:12" s="1" customFormat="1" ht="16.5">
      <c r="A57" s="35"/>
      <c r="B57" s="279" t="s">
        <v>250</v>
      </c>
      <c r="C57" s="22" t="s">
        <v>307</v>
      </c>
      <c r="D57" s="110">
        <v>25</v>
      </c>
      <c r="E57" s="110">
        <v>15.2</v>
      </c>
      <c r="F57" s="110">
        <v>1.4</v>
      </c>
      <c r="G57" s="110">
        <v>0.81</v>
      </c>
      <c r="H57" s="110">
        <v>0.23</v>
      </c>
    </row>
    <row r="58" spans="1:12" s="1" customFormat="1" ht="16.5">
      <c r="A58" s="35"/>
      <c r="B58" s="346" t="s">
        <v>251</v>
      </c>
      <c r="C58" s="15" t="s">
        <v>306</v>
      </c>
      <c r="D58" s="248">
        <v>50</v>
      </c>
      <c r="E58" s="282">
        <v>12.8</v>
      </c>
      <c r="F58" s="282">
        <v>1.9</v>
      </c>
      <c r="G58" s="282">
        <v>0.1</v>
      </c>
      <c r="H58" s="282">
        <v>0.625</v>
      </c>
    </row>
    <row r="59" spans="1:12" s="1" customFormat="1" ht="16.5">
      <c r="A59" s="35"/>
      <c r="B59" s="516" t="s">
        <v>512</v>
      </c>
      <c r="C59" s="6" t="s">
        <v>513</v>
      </c>
      <c r="D59" s="517">
        <v>50</v>
      </c>
      <c r="E59" s="517">
        <v>10.1</v>
      </c>
      <c r="F59" s="517">
        <v>1.57</v>
      </c>
      <c r="G59" s="517">
        <v>0.03</v>
      </c>
      <c r="H59" s="517">
        <v>0.49</v>
      </c>
    </row>
    <row r="60" spans="1:12" s="1" customFormat="1" ht="16.5">
      <c r="A60" s="35"/>
      <c r="B60" s="460" t="s">
        <v>49</v>
      </c>
      <c r="C60" s="6"/>
      <c r="D60" s="461">
        <v>50</v>
      </c>
      <c r="E60" s="461">
        <v>42.67</v>
      </c>
      <c r="F60" s="461">
        <v>9.18</v>
      </c>
      <c r="G60" s="461">
        <v>0.35</v>
      </c>
      <c r="H60" s="461">
        <v>2.68</v>
      </c>
    </row>
    <row r="61" spans="1:12" s="1" customFormat="1" ht="16.5">
      <c r="A61" s="35"/>
      <c r="B61" s="126" t="s">
        <v>50</v>
      </c>
      <c r="C61" s="6" t="s">
        <v>57</v>
      </c>
      <c r="D61" s="28">
        <v>5</v>
      </c>
      <c r="E61" s="28">
        <v>30.55</v>
      </c>
      <c r="F61" s="28">
        <v>0.71</v>
      </c>
      <c r="G61" s="28">
        <v>2.68</v>
      </c>
      <c r="H61" s="28">
        <v>1.21</v>
      </c>
    </row>
    <row r="62" spans="1:12" s="114" customFormat="1" ht="16.5">
      <c r="A62" s="35"/>
      <c r="B62" s="482" t="s">
        <v>488</v>
      </c>
      <c r="C62" s="482" t="s">
        <v>489</v>
      </c>
      <c r="D62" s="483">
        <v>10</v>
      </c>
      <c r="E62" s="484">
        <v>70.5</v>
      </c>
      <c r="F62" s="484">
        <v>0.06</v>
      </c>
      <c r="G62" s="484">
        <v>7.92</v>
      </c>
      <c r="H62" s="484">
        <v>0.02</v>
      </c>
      <c r="I62" s="1"/>
      <c r="J62" s="1"/>
      <c r="K62" s="1"/>
      <c r="L62" s="1"/>
    </row>
    <row r="63" spans="1:12" s="114" customFormat="1" ht="16.5">
      <c r="A63" s="19"/>
      <c r="B63" s="348" t="s">
        <v>249</v>
      </c>
      <c r="C63" s="32"/>
      <c r="D63" s="349">
        <v>100</v>
      </c>
      <c r="E63" s="256"/>
      <c r="F63" s="256"/>
      <c r="G63" s="256"/>
      <c r="H63" s="256"/>
      <c r="I63" s="1"/>
      <c r="J63" s="1"/>
      <c r="K63" s="1"/>
      <c r="L63" s="1"/>
    </row>
    <row r="64" spans="1:12" s="114" customFormat="1" ht="16.5">
      <c r="A64" s="19"/>
      <c r="B64" s="350" t="s">
        <v>246</v>
      </c>
      <c r="C64" s="32"/>
      <c r="D64" s="168">
        <v>50</v>
      </c>
      <c r="E64" s="168">
        <v>115</v>
      </c>
      <c r="F64" s="168">
        <v>24.6</v>
      </c>
      <c r="G64" s="168">
        <v>0.83</v>
      </c>
      <c r="H64" s="168">
        <v>3.94</v>
      </c>
      <c r="I64" s="1"/>
      <c r="J64" s="1"/>
      <c r="K64" s="1"/>
      <c r="L64" s="1"/>
    </row>
    <row r="65" spans="1:12" s="114" customFormat="1" ht="16.5">
      <c r="A65" s="19"/>
      <c r="B65" s="15" t="s">
        <v>53</v>
      </c>
      <c r="C65" s="8"/>
      <c r="D65" s="222">
        <v>100</v>
      </c>
      <c r="E65" s="17">
        <v>46.4</v>
      </c>
      <c r="F65" s="17">
        <v>10.199999999999999</v>
      </c>
      <c r="G65" s="17">
        <v>0</v>
      </c>
      <c r="H65" s="17">
        <v>0.3</v>
      </c>
      <c r="I65" s="1"/>
      <c r="J65" s="1"/>
      <c r="K65" s="1"/>
      <c r="L65" s="1"/>
    </row>
    <row r="66" spans="1:12" ht="16.5">
      <c r="A66" s="571"/>
      <c r="B66" s="569"/>
      <c r="C66" s="570"/>
      <c r="D66" s="63"/>
      <c r="E66" s="64">
        <f>SUM(E52:E65)</f>
        <v>766.82</v>
      </c>
      <c r="F66" s="64">
        <f t="shared" ref="F66:H66" si="3">SUM(F52:F65)</f>
        <v>97.83</v>
      </c>
      <c r="G66" s="64">
        <f t="shared" si="3"/>
        <v>27.217499999999994</v>
      </c>
      <c r="H66" s="64">
        <f t="shared" si="3"/>
        <v>28.005000000000003</v>
      </c>
      <c r="I66" s="4"/>
      <c r="J66" s="4"/>
      <c r="K66" s="4"/>
      <c r="L66" s="4"/>
    </row>
    <row r="67" spans="1:12" ht="39.950000000000003" customHeight="1">
      <c r="A67" s="145" t="s">
        <v>8</v>
      </c>
      <c r="B67" s="9" t="s">
        <v>375</v>
      </c>
      <c r="C67" s="10" t="s">
        <v>16</v>
      </c>
      <c r="D67" s="65" t="s">
        <v>1</v>
      </c>
      <c r="E67" s="66" t="s">
        <v>2</v>
      </c>
      <c r="F67" s="66" t="s">
        <v>9</v>
      </c>
      <c r="G67" s="66" t="s">
        <v>3</v>
      </c>
      <c r="H67" s="66" t="s">
        <v>4</v>
      </c>
      <c r="I67" s="4"/>
      <c r="J67" s="4"/>
      <c r="K67" s="4"/>
      <c r="L67" s="4"/>
    </row>
    <row r="68" spans="1:12" s="114" customFormat="1" ht="33">
      <c r="A68" s="134" t="s">
        <v>10</v>
      </c>
      <c r="B68" s="339" t="s">
        <v>342</v>
      </c>
      <c r="C68" s="7" t="s">
        <v>561</v>
      </c>
      <c r="D68" s="25">
        <v>50</v>
      </c>
      <c r="E68" s="26">
        <v>60.2</v>
      </c>
      <c r="F68" s="26">
        <v>2.37</v>
      </c>
      <c r="G68" s="26">
        <v>4.7</v>
      </c>
      <c r="H68" s="26">
        <v>2</v>
      </c>
      <c r="I68" s="1"/>
      <c r="J68" s="1"/>
      <c r="K68" s="1"/>
      <c r="L68" s="1"/>
    </row>
    <row r="69" spans="1:12" s="114" customFormat="1" ht="33">
      <c r="A69" s="119"/>
      <c r="B69" s="46" t="s">
        <v>341</v>
      </c>
      <c r="C69" s="22" t="s">
        <v>562</v>
      </c>
      <c r="D69" s="248">
        <v>50</v>
      </c>
      <c r="E69" s="276">
        <v>40.950000000000003</v>
      </c>
      <c r="F69" s="343">
        <v>2.3849999999999998</v>
      </c>
      <c r="G69" s="248">
        <v>1.84</v>
      </c>
      <c r="H69" s="248">
        <v>3.15</v>
      </c>
      <c r="I69" s="1"/>
      <c r="J69" s="1"/>
      <c r="K69" s="1"/>
      <c r="L69" s="1"/>
    </row>
    <row r="70" spans="1:12" s="114" customFormat="1" ht="33">
      <c r="A70" s="335" t="s">
        <v>14</v>
      </c>
      <c r="B70" s="291" t="s">
        <v>564</v>
      </c>
      <c r="C70" s="7" t="s">
        <v>563</v>
      </c>
      <c r="D70" s="43">
        <v>140</v>
      </c>
      <c r="E70" s="44">
        <v>167</v>
      </c>
      <c r="F70" s="44">
        <v>20.399999999999999</v>
      </c>
      <c r="G70" s="44">
        <v>5.18</v>
      </c>
      <c r="H70" s="44">
        <v>9.09</v>
      </c>
      <c r="I70" s="1"/>
      <c r="J70" s="1"/>
      <c r="K70" s="1"/>
      <c r="L70" s="1"/>
    </row>
    <row r="71" spans="1:12" s="114" customFormat="1" ht="16.5">
      <c r="A71" s="119"/>
      <c r="B71" s="341" t="s">
        <v>60</v>
      </c>
      <c r="D71" s="17">
        <v>50</v>
      </c>
      <c r="E71" s="17">
        <v>37</v>
      </c>
      <c r="F71" s="17">
        <v>7.9</v>
      </c>
      <c r="G71" s="17">
        <v>5.0999999999999997E-2</v>
      </c>
      <c r="H71" s="17">
        <v>0.97</v>
      </c>
      <c r="I71" s="1"/>
      <c r="J71" s="1"/>
      <c r="K71" s="1"/>
      <c r="L71" s="1"/>
    </row>
    <row r="72" spans="1:12" s="114" customFormat="1" ht="16.5">
      <c r="A72" s="19"/>
      <c r="B72" s="38" t="s">
        <v>310</v>
      </c>
      <c r="C72" s="57"/>
      <c r="D72" s="255">
        <v>50</v>
      </c>
      <c r="E72" s="23">
        <v>64.5</v>
      </c>
      <c r="F72" s="23">
        <v>14.35</v>
      </c>
      <c r="G72" s="23">
        <v>0.13250000000000001</v>
      </c>
      <c r="H72" s="23">
        <v>1.25</v>
      </c>
      <c r="I72" s="1"/>
      <c r="J72" s="1"/>
      <c r="K72" s="1"/>
      <c r="L72" s="1"/>
    </row>
    <row r="73" spans="1:12" s="114" customFormat="1" ht="16.5">
      <c r="A73" s="19"/>
      <c r="B73" s="351" t="s">
        <v>253</v>
      </c>
      <c r="C73" s="22" t="s">
        <v>311</v>
      </c>
      <c r="D73" s="352">
        <v>25</v>
      </c>
      <c r="E73" s="110">
        <v>10.199999999999999</v>
      </c>
      <c r="F73" s="110">
        <v>1.7250000000000001</v>
      </c>
      <c r="G73" s="110">
        <v>0.05</v>
      </c>
      <c r="H73" s="110">
        <v>0.4</v>
      </c>
      <c r="I73" s="1"/>
      <c r="J73" s="1"/>
      <c r="K73" s="1"/>
      <c r="L73" s="1"/>
    </row>
    <row r="74" spans="1:12" s="114" customFormat="1" ht="16.5">
      <c r="A74" s="19"/>
      <c r="B74" s="347" t="s">
        <v>254</v>
      </c>
      <c r="C74" s="62" t="s">
        <v>312</v>
      </c>
      <c r="D74" s="282">
        <v>50</v>
      </c>
      <c r="E74" s="282">
        <v>25.6</v>
      </c>
      <c r="F74" s="282">
        <v>2.66</v>
      </c>
      <c r="G74" s="282">
        <v>1.1850000000000001</v>
      </c>
      <c r="H74" s="282">
        <v>0.52500000000000002</v>
      </c>
      <c r="I74" s="1"/>
      <c r="J74" s="1"/>
      <c r="K74" s="1"/>
      <c r="L74" s="1"/>
    </row>
    <row r="75" spans="1:12" s="114" customFormat="1" ht="16.5">
      <c r="A75" s="19"/>
      <c r="B75" s="460" t="s">
        <v>508</v>
      </c>
      <c r="C75" s="471" t="s">
        <v>509</v>
      </c>
      <c r="D75" s="461">
        <v>50</v>
      </c>
      <c r="E75" s="512">
        <v>28</v>
      </c>
      <c r="F75" s="512">
        <v>3.48</v>
      </c>
      <c r="G75" s="512">
        <v>1.1000000000000001</v>
      </c>
      <c r="H75" s="512">
        <v>0.39</v>
      </c>
      <c r="I75" s="1"/>
      <c r="J75" s="1"/>
      <c r="K75" s="1"/>
      <c r="L75" s="1"/>
    </row>
    <row r="76" spans="1:12" s="114" customFormat="1" ht="16.5">
      <c r="A76" s="19"/>
      <c r="B76" s="457" t="s">
        <v>84</v>
      </c>
      <c r="C76" s="6" t="s">
        <v>313</v>
      </c>
      <c r="D76" s="458">
        <v>50</v>
      </c>
      <c r="E76" s="459">
        <v>46.3</v>
      </c>
      <c r="F76" s="459">
        <v>3.9849999999999999</v>
      </c>
      <c r="G76" s="459">
        <v>1.5049999999999999</v>
      </c>
      <c r="H76" s="459">
        <v>3.395</v>
      </c>
      <c r="I76" s="1"/>
      <c r="J76" s="1"/>
      <c r="K76" s="1"/>
      <c r="L76" s="1"/>
    </row>
    <row r="77" spans="1:12" s="114" customFormat="1" ht="16.5">
      <c r="A77" s="19"/>
      <c r="B77" s="126" t="s">
        <v>50</v>
      </c>
      <c r="C77" s="6" t="s">
        <v>57</v>
      </c>
      <c r="D77" s="28">
        <v>5</v>
      </c>
      <c r="E77" s="28">
        <v>30.55</v>
      </c>
      <c r="F77" s="28">
        <v>0.71</v>
      </c>
      <c r="G77" s="28">
        <v>2.68</v>
      </c>
      <c r="H77" s="28">
        <v>1.21</v>
      </c>
      <c r="I77" s="1"/>
      <c r="J77" s="1"/>
      <c r="K77" s="1"/>
      <c r="L77" s="1"/>
    </row>
    <row r="78" spans="1:12" s="114" customFormat="1" ht="16.5">
      <c r="A78" s="19"/>
      <c r="B78" s="482" t="s">
        <v>488</v>
      </c>
      <c r="C78" s="482" t="s">
        <v>489</v>
      </c>
      <c r="D78" s="483">
        <v>10</v>
      </c>
      <c r="E78" s="484">
        <v>70.5</v>
      </c>
      <c r="F78" s="484">
        <v>0.06</v>
      </c>
      <c r="G78" s="484">
        <v>7.92</v>
      </c>
      <c r="H78" s="484">
        <v>0.02</v>
      </c>
      <c r="I78" s="1"/>
      <c r="J78" s="1"/>
      <c r="K78" s="1"/>
      <c r="L78" s="1"/>
    </row>
    <row r="79" spans="1:12" s="114" customFormat="1" ht="16.5">
      <c r="A79" s="19"/>
      <c r="B79" s="348" t="s">
        <v>249</v>
      </c>
      <c r="C79" s="39"/>
      <c r="D79" s="349">
        <v>100</v>
      </c>
      <c r="E79" s="256"/>
      <c r="F79" s="256"/>
      <c r="G79" s="256"/>
      <c r="H79" s="256"/>
      <c r="I79" s="1"/>
      <c r="J79" s="1"/>
      <c r="K79" s="1"/>
      <c r="L79" s="1"/>
    </row>
    <row r="80" spans="1:12" s="114" customFormat="1" ht="16.5">
      <c r="A80" s="19"/>
      <c r="B80" s="350" t="s">
        <v>255</v>
      </c>
      <c r="C80" s="32"/>
      <c r="D80" s="168">
        <v>40</v>
      </c>
      <c r="E80" s="168">
        <v>92</v>
      </c>
      <c r="F80" s="168">
        <v>19.680000000000003</v>
      </c>
      <c r="G80" s="168">
        <v>0.66400000000000003</v>
      </c>
      <c r="H80" s="168">
        <v>3.1520000000000006</v>
      </c>
      <c r="I80" s="1"/>
      <c r="J80" s="1"/>
      <c r="K80" s="1"/>
      <c r="L80" s="1"/>
    </row>
    <row r="81" spans="1:12" s="114" customFormat="1" ht="18" customHeight="1">
      <c r="A81" s="19"/>
      <c r="B81" s="15" t="s">
        <v>181</v>
      </c>
      <c r="C81" s="32"/>
      <c r="D81" s="222">
        <v>100</v>
      </c>
      <c r="E81" s="17">
        <v>48.3</v>
      </c>
      <c r="F81" s="17">
        <v>10.9</v>
      </c>
      <c r="G81" s="17">
        <v>0</v>
      </c>
      <c r="H81" s="17">
        <v>0</v>
      </c>
      <c r="I81" s="1"/>
      <c r="J81" s="1"/>
      <c r="K81" s="1"/>
      <c r="L81" s="1"/>
    </row>
    <row r="82" spans="1:12" ht="16.5">
      <c r="A82" s="571" t="s">
        <v>40</v>
      </c>
      <c r="B82" s="569"/>
      <c r="C82" s="570"/>
      <c r="D82" s="63"/>
      <c r="E82" s="64">
        <f>SUM(E68:E81)</f>
        <v>721.09999999999991</v>
      </c>
      <c r="F82" s="64">
        <f t="shared" ref="F82:H82" si="4">SUM(F68:F81)</f>
        <v>90.605000000000018</v>
      </c>
      <c r="G82" s="64">
        <f t="shared" si="4"/>
        <v>27.0075</v>
      </c>
      <c r="H82" s="64">
        <f t="shared" si="4"/>
        <v>25.552</v>
      </c>
    </row>
    <row r="83" spans="1:12" ht="15" customHeight="1">
      <c r="A83" s="572" t="s">
        <v>13</v>
      </c>
      <c r="B83" s="573"/>
      <c r="C83" s="573"/>
      <c r="D83" s="574"/>
      <c r="E83" s="70">
        <f>AVERAGE(E66,E50,E33,E24)</f>
        <v>702.91624999999999</v>
      </c>
      <c r="F83" s="70">
        <f>AVERAGE(F66,F50,F33,F24)</f>
        <v>95.34975</v>
      </c>
      <c r="G83" s="70">
        <f>AVERAGE(G66,G50,G33,G24)</f>
        <v>21.477562499999998</v>
      </c>
      <c r="H83" s="70">
        <f>AVERAGE(H66,H50,H33,H24)</f>
        <v>28.41375</v>
      </c>
    </row>
    <row r="84" spans="1:12" ht="18" customHeight="1">
      <c r="A84" s="575" t="s">
        <v>34</v>
      </c>
      <c r="B84" s="576"/>
      <c r="C84" s="576"/>
      <c r="D84" s="577"/>
      <c r="E84" s="71"/>
      <c r="F84" s="72">
        <f>(F83*4)/E83*100</f>
        <v>54.259522382645166</v>
      </c>
      <c r="G84" s="72">
        <f>(G83*9)/E83*100</f>
        <v>27.499444279457187</v>
      </c>
      <c r="H84" s="72">
        <f>(H83*4)/E83*100</f>
        <v>16.169067083027315</v>
      </c>
    </row>
    <row r="85" spans="1:12" ht="18" customHeight="1">
      <c r="A85" s="578" t="s">
        <v>35</v>
      </c>
      <c r="B85" s="579"/>
      <c r="C85" s="579"/>
      <c r="D85" s="580"/>
      <c r="E85" s="73" t="s">
        <v>36</v>
      </c>
      <c r="F85" s="74" t="s">
        <v>37</v>
      </c>
      <c r="G85" s="74" t="s">
        <v>38</v>
      </c>
      <c r="H85" s="74" t="s">
        <v>39</v>
      </c>
    </row>
    <row r="86" spans="1:12" ht="15" customHeight="1">
      <c r="A86" s="559" t="s">
        <v>17</v>
      </c>
      <c r="B86" s="559"/>
      <c r="C86" s="559"/>
      <c r="D86" s="559"/>
      <c r="E86" s="563"/>
      <c r="F86" s="563"/>
      <c r="G86" s="563"/>
      <c r="H86" s="563"/>
    </row>
    <row r="87" spans="1:12" ht="16.5">
      <c r="A87" s="560" t="s">
        <v>18</v>
      </c>
      <c r="B87" s="561"/>
      <c r="C87" s="561"/>
      <c r="D87" s="561"/>
      <c r="E87" s="561"/>
      <c r="F87" s="561"/>
      <c r="G87" s="561"/>
      <c r="H87" s="562"/>
    </row>
    <row r="88" spans="1:12" ht="16.5">
      <c r="A88" s="581" t="s">
        <v>19</v>
      </c>
      <c r="B88" s="582"/>
      <c r="C88" s="582"/>
      <c r="D88" s="582"/>
      <c r="E88" s="582"/>
      <c r="F88" s="582"/>
      <c r="G88" s="582"/>
      <c r="H88" s="583"/>
    </row>
    <row r="89" spans="1:12" ht="15" customHeight="1">
      <c r="A89" s="587" t="s">
        <v>20</v>
      </c>
      <c r="B89" s="588"/>
      <c r="C89" s="588"/>
      <c r="D89" s="588"/>
      <c r="E89" s="588"/>
      <c r="F89" s="588"/>
      <c r="G89" s="588"/>
      <c r="H89" s="589"/>
    </row>
    <row r="90" spans="1:12" ht="18" customHeight="1">
      <c r="A90" s="587" t="s">
        <v>21</v>
      </c>
      <c r="B90" s="588"/>
      <c r="C90" s="588"/>
      <c r="D90" s="588"/>
      <c r="E90" s="588"/>
      <c r="F90" s="588"/>
      <c r="G90" s="588"/>
      <c r="H90" s="589"/>
    </row>
    <row r="91" spans="1:12" ht="18" customHeight="1">
      <c r="A91" s="565" t="s">
        <v>22</v>
      </c>
      <c r="B91" s="566"/>
      <c r="C91" s="566"/>
      <c r="D91" s="566"/>
      <c r="E91" s="566"/>
      <c r="F91" s="566"/>
      <c r="G91" s="566"/>
      <c r="H91" s="567"/>
    </row>
    <row r="92" spans="1:12" ht="15" customHeight="1">
      <c r="A92" s="559" t="s">
        <v>23</v>
      </c>
      <c r="B92" s="559"/>
      <c r="C92" s="559"/>
      <c r="D92" s="559"/>
      <c r="E92" s="559"/>
      <c r="F92" s="559"/>
      <c r="G92" s="559"/>
      <c r="H92" s="559"/>
    </row>
    <row r="93" spans="1:12" ht="16.5">
      <c r="A93" s="75" t="s">
        <v>24</v>
      </c>
      <c r="B93" s="561" t="s">
        <v>25</v>
      </c>
      <c r="C93" s="561"/>
      <c r="D93" s="561"/>
      <c r="E93" s="561"/>
      <c r="F93" s="561"/>
      <c r="G93" s="561"/>
      <c r="H93" s="562"/>
    </row>
    <row r="94" spans="1:12" ht="16.5">
      <c r="A94" s="76" t="s">
        <v>26</v>
      </c>
      <c r="B94" s="582" t="s">
        <v>27</v>
      </c>
      <c r="C94" s="582"/>
      <c r="D94" s="582"/>
      <c r="E94" s="582"/>
      <c r="F94" s="582"/>
      <c r="G94" s="582"/>
      <c r="H94" s="583"/>
    </row>
    <row r="95" spans="1:12" ht="16.5">
      <c r="A95" s="106" t="s">
        <v>28</v>
      </c>
      <c r="B95" s="590" t="s">
        <v>29</v>
      </c>
      <c r="C95" s="590"/>
      <c r="D95" s="590"/>
      <c r="E95" s="590"/>
      <c r="F95" s="590"/>
      <c r="G95" s="590"/>
      <c r="H95" s="591"/>
    </row>
    <row r="96" spans="1:12" ht="16.5">
      <c r="A96" s="592" t="s">
        <v>30</v>
      </c>
      <c r="B96" s="592"/>
      <c r="C96" s="592"/>
      <c r="D96" s="592"/>
      <c r="E96" s="592"/>
      <c r="F96" s="592"/>
      <c r="G96" s="592"/>
      <c r="H96" s="592"/>
    </row>
    <row r="97" spans="1:8" ht="18" customHeight="1">
      <c r="A97" s="584" t="s">
        <v>31</v>
      </c>
      <c r="B97" s="585"/>
      <c r="C97" s="585"/>
      <c r="D97" s="585"/>
      <c r="E97" s="585"/>
      <c r="F97" s="585"/>
      <c r="G97" s="585"/>
      <c r="H97" s="586"/>
    </row>
  </sheetData>
  <mergeCells count="24">
    <mergeCell ref="A97:H97"/>
    <mergeCell ref="A82:C82"/>
    <mergeCell ref="A90:H90"/>
    <mergeCell ref="B93:H93"/>
    <mergeCell ref="B94:H94"/>
    <mergeCell ref="B95:H95"/>
    <mergeCell ref="A96:H96"/>
    <mergeCell ref="A89:H89"/>
    <mergeCell ref="A7:B7"/>
    <mergeCell ref="A1:B5"/>
    <mergeCell ref="L8:L13"/>
    <mergeCell ref="A92:H92"/>
    <mergeCell ref="A87:H87"/>
    <mergeCell ref="A86:H86"/>
    <mergeCell ref="C2:C8"/>
    <mergeCell ref="A91:H91"/>
    <mergeCell ref="A24:C24"/>
    <mergeCell ref="A33:C33"/>
    <mergeCell ref="A50:C50"/>
    <mergeCell ref="A66:C66"/>
    <mergeCell ref="A83:D83"/>
    <mergeCell ref="A84:D84"/>
    <mergeCell ref="A85:D85"/>
    <mergeCell ref="A88:H88"/>
  </mergeCells>
  <pageMargins left="0.23622047244094491" right="0.23622047244094491" top="0.74803149606299213" bottom="0.74803149606299213" header="0.31496062992125984" footer="0.31496062992125984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1504-949F-4C9E-96B6-26D785497F00}">
  <sheetPr>
    <tabColor theme="4" tint="-0.499984740745262"/>
    <pageSetUpPr fitToPage="1"/>
  </sheetPr>
  <dimension ref="A1:O94"/>
  <sheetViews>
    <sheetView topLeftCell="A56" zoomScaleNormal="100" workbookViewId="0">
      <selection activeCell="B72" sqref="B72:C72"/>
    </sheetView>
  </sheetViews>
  <sheetFormatPr defaultRowHeight="16.5"/>
  <cols>
    <col min="1" max="1" width="20.7109375" style="111" customWidth="1"/>
    <col min="2" max="2" width="63.7109375" style="111" customWidth="1"/>
    <col min="3" max="3" width="100.7109375" style="111" customWidth="1"/>
    <col min="4" max="8" width="15.7109375" style="111" customWidth="1"/>
    <col min="9" max="16384" width="9.140625" style="111"/>
  </cols>
  <sheetData>
    <row r="1" spans="1:8">
      <c r="A1" s="557" t="e" vm="1">
        <v>#VALUE!</v>
      </c>
      <c r="B1" s="557"/>
      <c r="C1" s="157"/>
      <c r="D1" s="1"/>
      <c r="E1" s="1"/>
      <c r="F1" s="1"/>
      <c r="G1" s="1"/>
      <c r="H1" s="1"/>
    </row>
    <row r="2" spans="1:8">
      <c r="A2" s="557"/>
      <c r="B2" s="557"/>
      <c r="C2" s="564" t="e" vm="2">
        <v>#VALUE!</v>
      </c>
      <c r="D2" s="1"/>
      <c r="E2" s="1"/>
      <c r="F2" s="1"/>
      <c r="G2" s="1"/>
      <c r="H2" s="1"/>
    </row>
    <row r="3" spans="1:8">
      <c r="A3" s="557"/>
      <c r="B3" s="557"/>
      <c r="C3" s="564"/>
      <c r="D3" s="1"/>
      <c r="E3" s="1"/>
      <c r="F3" s="1"/>
      <c r="G3" s="1"/>
      <c r="H3" s="1"/>
    </row>
    <row r="4" spans="1:8">
      <c r="A4" s="557"/>
      <c r="B4" s="557"/>
      <c r="C4" s="564"/>
      <c r="D4" s="1"/>
      <c r="E4" s="1"/>
      <c r="F4" s="1"/>
      <c r="G4" s="1"/>
      <c r="H4" s="1"/>
    </row>
    <row r="5" spans="1:8">
      <c r="A5" s="557"/>
      <c r="B5" s="557"/>
      <c r="C5" s="564"/>
      <c r="D5" s="1"/>
      <c r="E5" s="1"/>
      <c r="F5" s="1"/>
      <c r="G5" s="1"/>
      <c r="H5" s="1"/>
    </row>
    <row r="6" spans="1:8">
      <c r="A6" s="238" t="s">
        <v>43</v>
      </c>
      <c r="B6" s="231"/>
      <c r="C6" s="564"/>
      <c r="D6" s="1"/>
      <c r="E6" s="1"/>
      <c r="F6" s="1"/>
      <c r="G6" s="1"/>
      <c r="H6" s="1"/>
    </row>
    <row r="7" spans="1:8" ht="32.25">
      <c r="A7" s="556" t="s">
        <v>487</v>
      </c>
      <c r="B7" s="556"/>
      <c r="C7" s="564"/>
      <c r="D7" s="1"/>
      <c r="E7" s="1"/>
      <c r="F7" s="1"/>
      <c r="G7" s="1"/>
      <c r="H7" s="1"/>
    </row>
    <row r="8" spans="1:8" ht="27.75">
      <c r="A8" s="596" t="s">
        <v>477</v>
      </c>
      <c r="B8" s="597"/>
      <c r="C8" s="564"/>
      <c r="D8" s="1"/>
      <c r="E8" s="1"/>
      <c r="F8" s="1"/>
      <c r="G8" s="1"/>
      <c r="H8" s="1"/>
    </row>
    <row r="9" spans="1:8" ht="39.950000000000003" customHeight="1">
      <c r="A9" s="34" t="s">
        <v>0</v>
      </c>
      <c r="B9" s="9" t="s">
        <v>380</v>
      </c>
      <c r="C9" s="10" t="s">
        <v>16</v>
      </c>
      <c r="D9" s="11" t="s">
        <v>1</v>
      </c>
      <c r="E9" s="11" t="s">
        <v>2</v>
      </c>
      <c r="F9" s="11" t="s">
        <v>9</v>
      </c>
      <c r="G9" s="11" t="s">
        <v>3</v>
      </c>
      <c r="H9" s="11" t="s">
        <v>4</v>
      </c>
    </row>
    <row r="10" spans="1:8" ht="33">
      <c r="A10" s="216" t="s">
        <v>10</v>
      </c>
      <c r="B10" s="138" t="s">
        <v>411</v>
      </c>
      <c r="C10" s="7" t="s">
        <v>314</v>
      </c>
      <c r="D10" s="17">
        <v>50</v>
      </c>
      <c r="E10" s="18">
        <v>49.4</v>
      </c>
      <c r="F10" s="18">
        <v>3.62</v>
      </c>
      <c r="G10" s="18">
        <v>1.93</v>
      </c>
      <c r="H10" s="18">
        <v>4.03</v>
      </c>
    </row>
    <row r="11" spans="1:8" ht="33">
      <c r="A11" s="119"/>
      <c r="B11" s="137" t="s">
        <v>609</v>
      </c>
      <c r="C11" s="146" t="s">
        <v>565</v>
      </c>
      <c r="D11" s="17">
        <v>50</v>
      </c>
      <c r="E11" s="18">
        <v>66.400000000000006</v>
      </c>
      <c r="F11" s="18">
        <v>3.04</v>
      </c>
      <c r="G11" s="18">
        <v>4.76</v>
      </c>
      <c r="H11" s="18">
        <v>2.5</v>
      </c>
    </row>
    <row r="12" spans="1:8" ht="33">
      <c r="A12" s="335" t="s">
        <v>14</v>
      </c>
      <c r="B12" s="240" t="s">
        <v>256</v>
      </c>
      <c r="C12" s="146" t="s">
        <v>315</v>
      </c>
      <c r="D12" s="43">
        <v>140</v>
      </c>
      <c r="E12" s="44">
        <v>129.91999999999999</v>
      </c>
      <c r="F12" s="44">
        <v>18.34</v>
      </c>
      <c r="G12" s="44">
        <v>3.8919999999999999</v>
      </c>
      <c r="H12" s="44">
        <v>4.3120000000000003</v>
      </c>
    </row>
    <row r="13" spans="1:8" ht="15.95" customHeight="1">
      <c r="A13" s="19"/>
      <c r="B13" s="313" t="s">
        <v>257</v>
      </c>
      <c r="C13" s="20" t="s">
        <v>316</v>
      </c>
      <c r="D13" s="314">
        <v>50</v>
      </c>
      <c r="E13" s="314">
        <v>90</v>
      </c>
      <c r="F13" s="314">
        <v>17.149999999999999</v>
      </c>
      <c r="G13" s="314">
        <v>0.70499999999999996</v>
      </c>
      <c r="H13" s="314">
        <v>2.9750000000000001</v>
      </c>
    </row>
    <row r="14" spans="1:8" ht="15.95" customHeight="1">
      <c r="A14" s="19"/>
      <c r="B14" s="315" t="s">
        <v>61</v>
      </c>
      <c r="C14" s="59"/>
      <c r="D14" s="18">
        <v>50</v>
      </c>
      <c r="E14" s="18">
        <v>39.9</v>
      </c>
      <c r="F14" s="18">
        <v>7.55</v>
      </c>
      <c r="G14" s="18">
        <v>0.25</v>
      </c>
      <c r="H14" s="18">
        <v>1.49</v>
      </c>
    </row>
    <row r="15" spans="1:8" ht="15.95" customHeight="1">
      <c r="A15" s="19"/>
      <c r="B15" s="125" t="s">
        <v>258</v>
      </c>
      <c r="C15" s="59" t="s">
        <v>317</v>
      </c>
      <c r="D15" s="60">
        <v>50</v>
      </c>
      <c r="E15" s="60">
        <v>50.5</v>
      </c>
      <c r="F15" s="60">
        <v>6.85</v>
      </c>
      <c r="G15" s="60">
        <v>1.6850000000000001</v>
      </c>
      <c r="H15" s="60">
        <v>0.93500000000000005</v>
      </c>
    </row>
    <row r="16" spans="1:8" ht="15.95" customHeight="1">
      <c r="A16" s="19"/>
      <c r="B16" s="316" t="s">
        <v>259</v>
      </c>
      <c r="C16" s="59" t="s">
        <v>318</v>
      </c>
      <c r="D16" s="314">
        <v>50</v>
      </c>
      <c r="E16" s="317">
        <v>9.6999999999999993</v>
      </c>
      <c r="F16" s="317">
        <v>1.33</v>
      </c>
      <c r="G16" s="317">
        <v>8.7499999999999994E-2</v>
      </c>
      <c r="H16" s="317">
        <v>0.55000000000000004</v>
      </c>
    </row>
    <row r="17" spans="1:8" ht="15.95" customHeight="1">
      <c r="A17" s="19"/>
      <c r="B17" s="516" t="s">
        <v>514</v>
      </c>
      <c r="C17" s="15" t="s">
        <v>515</v>
      </c>
      <c r="D17" s="517">
        <v>50</v>
      </c>
      <c r="E17" s="517">
        <v>20.5</v>
      </c>
      <c r="F17" s="517">
        <v>2.77</v>
      </c>
      <c r="G17" s="517">
        <v>0.59899999999999998</v>
      </c>
      <c r="H17" s="517">
        <v>0.3</v>
      </c>
    </row>
    <row r="18" spans="1:8" ht="15.95" customHeight="1">
      <c r="A18" s="24"/>
      <c r="B18" s="460" t="s">
        <v>100</v>
      </c>
      <c r="C18" s="15"/>
      <c r="D18" s="461">
        <v>50</v>
      </c>
      <c r="E18" s="461">
        <v>24.9</v>
      </c>
      <c r="F18" s="461">
        <v>4.53</v>
      </c>
      <c r="G18" s="461">
        <v>0.16350000000000001</v>
      </c>
      <c r="H18" s="461">
        <v>0.82</v>
      </c>
    </row>
    <row r="19" spans="1:8" ht="15.95" customHeight="1">
      <c r="A19" s="24"/>
      <c r="B19" s="229" t="s">
        <v>50</v>
      </c>
      <c r="C19" s="6" t="s">
        <v>57</v>
      </c>
      <c r="D19" s="230">
        <v>5</v>
      </c>
      <c r="E19" s="230">
        <v>30.55</v>
      </c>
      <c r="F19" s="230">
        <v>0.71</v>
      </c>
      <c r="G19" s="230">
        <v>2.68</v>
      </c>
      <c r="H19" s="230">
        <v>1.21</v>
      </c>
    </row>
    <row r="20" spans="1:8">
      <c r="A20" s="24"/>
      <c r="B20" s="482" t="s">
        <v>488</v>
      </c>
      <c r="C20" s="482" t="s">
        <v>489</v>
      </c>
      <c r="D20" s="483">
        <v>10</v>
      </c>
      <c r="E20" s="484">
        <v>70.5</v>
      </c>
      <c r="F20" s="484">
        <v>0.06</v>
      </c>
      <c r="G20" s="484">
        <v>7.92</v>
      </c>
      <c r="H20" s="484">
        <v>0.02</v>
      </c>
    </row>
    <row r="21" spans="1:8" ht="15.95" customHeight="1">
      <c r="A21" s="19"/>
      <c r="B21" s="116" t="s">
        <v>51</v>
      </c>
      <c r="C21" s="7"/>
      <c r="D21" s="33">
        <v>100</v>
      </c>
      <c r="E21" s="23"/>
      <c r="F21" s="23"/>
      <c r="G21" s="23"/>
      <c r="H21" s="23"/>
    </row>
    <row r="22" spans="1:8" ht="15.95" customHeight="1">
      <c r="A22" s="19"/>
      <c r="B22" s="318" t="s">
        <v>52</v>
      </c>
      <c r="C22" s="32"/>
      <c r="D22" s="168">
        <v>50</v>
      </c>
      <c r="E22" s="168">
        <v>115</v>
      </c>
      <c r="F22" s="168">
        <v>24.6</v>
      </c>
      <c r="G22" s="168">
        <v>0.83</v>
      </c>
      <c r="H22" s="168">
        <v>3.94</v>
      </c>
    </row>
    <row r="23" spans="1:8" ht="15.95" customHeight="1">
      <c r="A23" s="156"/>
      <c r="B23" s="15" t="s">
        <v>53</v>
      </c>
      <c r="C23" s="38"/>
      <c r="D23" s="222">
        <v>100</v>
      </c>
      <c r="E23" s="17">
        <v>46.4</v>
      </c>
      <c r="F23" s="17">
        <v>10.199999999999999</v>
      </c>
      <c r="G23" s="17">
        <v>0</v>
      </c>
      <c r="H23" s="17">
        <v>0.3</v>
      </c>
    </row>
    <row r="24" spans="1:8">
      <c r="A24" s="593" t="s">
        <v>40</v>
      </c>
      <c r="B24" s="594"/>
      <c r="C24" s="595"/>
      <c r="D24" s="40"/>
      <c r="E24" s="41">
        <f>SUM(E10:E23)</f>
        <v>743.67</v>
      </c>
      <c r="F24" s="41">
        <f t="shared" ref="F24:H24" si="0">SUM(F10:F23)</f>
        <v>100.74999999999999</v>
      </c>
      <c r="G24" s="41">
        <f t="shared" si="0"/>
        <v>25.502000000000002</v>
      </c>
      <c r="H24" s="41">
        <f t="shared" si="0"/>
        <v>23.382000000000005</v>
      </c>
    </row>
    <row r="25" spans="1:8" ht="39.950000000000003" customHeight="1">
      <c r="A25" s="83" t="s">
        <v>5</v>
      </c>
      <c r="B25" s="9" t="s">
        <v>376</v>
      </c>
      <c r="C25" s="10"/>
      <c r="D25" s="42" t="s">
        <v>1</v>
      </c>
      <c r="E25" s="11" t="s">
        <v>2</v>
      </c>
      <c r="F25" s="11" t="s">
        <v>9</v>
      </c>
      <c r="G25" s="11" t="s">
        <v>3</v>
      </c>
      <c r="H25" s="11" t="s">
        <v>4</v>
      </c>
    </row>
    <row r="26" spans="1:8" ht="33">
      <c r="A26" s="12" t="s">
        <v>10</v>
      </c>
      <c r="B26" s="485" t="s">
        <v>319</v>
      </c>
      <c r="C26" s="486" t="s">
        <v>343</v>
      </c>
      <c r="D26" s="193">
        <v>120</v>
      </c>
      <c r="E26" s="193">
        <v>140.1</v>
      </c>
      <c r="F26" s="193">
        <v>7.02</v>
      </c>
      <c r="G26" s="193">
        <v>8.1359999999999992</v>
      </c>
      <c r="H26" s="193">
        <v>9.3480000000000008</v>
      </c>
    </row>
    <row r="27" spans="1:8">
      <c r="A27" s="119"/>
      <c r="B27" s="182" t="s">
        <v>308</v>
      </c>
      <c r="C27" s="38" t="s">
        <v>309</v>
      </c>
      <c r="D27" s="190">
        <v>120</v>
      </c>
      <c r="E27" s="190">
        <v>139.19999999999999</v>
      </c>
      <c r="F27" s="190">
        <v>7.74</v>
      </c>
      <c r="G27" s="190">
        <v>7.74</v>
      </c>
      <c r="H27" s="190">
        <v>4.87</v>
      </c>
    </row>
    <row r="28" spans="1:8">
      <c r="A28" s="335" t="s">
        <v>14</v>
      </c>
      <c r="B28" s="291" t="s">
        <v>566</v>
      </c>
      <c r="C28" s="7" t="s">
        <v>567</v>
      </c>
      <c r="D28" s="43">
        <v>120</v>
      </c>
      <c r="E28" s="188">
        <v>66.8</v>
      </c>
      <c r="F28" s="188">
        <v>7.08</v>
      </c>
      <c r="G28" s="188">
        <v>3.12</v>
      </c>
      <c r="H28" s="188">
        <v>2.1</v>
      </c>
    </row>
    <row r="29" spans="1:8" ht="15.95" customHeight="1">
      <c r="A29" s="86"/>
      <c r="B29" s="653" t="s">
        <v>610</v>
      </c>
      <c r="C29" s="654" t="s">
        <v>611</v>
      </c>
      <c r="D29" s="320">
        <v>160</v>
      </c>
      <c r="E29" s="320">
        <v>88.9</v>
      </c>
      <c r="F29" s="320">
        <v>13.2</v>
      </c>
      <c r="G29" s="320">
        <v>2.88</v>
      </c>
      <c r="H29" s="320">
        <v>2.6</v>
      </c>
    </row>
    <row r="30" spans="1:8" ht="15.95" customHeight="1">
      <c r="A30" s="86"/>
      <c r="B30" s="321" t="s">
        <v>51</v>
      </c>
      <c r="C30" s="48"/>
      <c r="D30" s="322">
        <v>100</v>
      </c>
      <c r="E30" s="323"/>
      <c r="F30" s="323"/>
      <c r="G30" s="323"/>
      <c r="H30" s="323"/>
    </row>
    <row r="31" spans="1:8" ht="15.95" customHeight="1">
      <c r="A31" s="86"/>
      <c r="B31" s="318" t="s">
        <v>52</v>
      </c>
      <c r="C31" s="32"/>
      <c r="D31" s="243">
        <v>50</v>
      </c>
      <c r="E31" s="243">
        <v>115</v>
      </c>
      <c r="F31" s="243">
        <v>24.6</v>
      </c>
      <c r="G31" s="243">
        <v>0.83</v>
      </c>
      <c r="H31" s="243">
        <v>3.94</v>
      </c>
    </row>
    <row r="32" spans="1:8" ht="15.95" customHeight="1">
      <c r="A32" s="487"/>
      <c r="B32" s="126" t="s">
        <v>143</v>
      </c>
      <c r="C32" s="32"/>
      <c r="D32" s="17">
        <v>100</v>
      </c>
      <c r="E32" s="17">
        <v>24.2</v>
      </c>
      <c r="F32" s="17">
        <v>4.2</v>
      </c>
      <c r="G32" s="17">
        <v>0.2</v>
      </c>
      <c r="H32" s="17">
        <v>0.5</v>
      </c>
    </row>
    <row r="33" spans="1:15">
      <c r="A33" s="593" t="s">
        <v>40</v>
      </c>
      <c r="B33" s="594"/>
      <c r="C33" s="595"/>
      <c r="D33" s="89"/>
      <c r="E33" s="148">
        <f>SUM(E26:E32)</f>
        <v>574.20000000000005</v>
      </c>
      <c r="F33" s="148">
        <f t="shared" ref="F33:H33" si="1">SUM(F26:F32)</f>
        <v>63.84</v>
      </c>
      <c r="G33" s="148">
        <f t="shared" si="1"/>
        <v>22.905999999999995</v>
      </c>
      <c r="H33" s="148">
        <f t="shared" si="1"/>
        <v>23.358000000000004</v>
      </c>
    </row>
    <row r="34" spans="1:15" ht="39.950000000000003" customHeight="1">
      <c r="A34" s="96" t="s">
        <v>6</v>
      </c>
      <c r="B34" s="9" t="s">
        <v>377</v>
      </c>
      <c r="C34" s="149" t="s">
        <v>16</v>
      </c>
      <c r="D34" s="150" t="s">
        <v>1</v>
      </c>
      <c r="E34" s="150" t="s">
        <v>2</v>
      </c>
      <c r="F34" s="150" t="s">
        <v>9</v>
      </c>
      <c r="G34" s="150" t="s">
        <v>3</v>
      </c>
      <c r="H34" s="150" t="s">
        <v>4</v>
      </c>
    </row>
    <row r="35" spans="1:15" ht="33">
      <c r="A35" s="381" t="s">
        <v>10</v>
      </c>
      <c r="B35" s="382" t="s">
        <v>412</v>
      </c>
      <c r="C35" s="7" t="s">
        <v>320</v>
      </c>
      <c r="D35" s="241">
        <v>50</v>
      </c>
      <c r="E35" s="242">
        <v>62.8</v>
      </c>
      <c r="F35" s="242">
        <v>0.74</v>
      </c>
      <c r="G35" s="242">
        <v>1.36</v>
      </c>
      <c r="H35" s="242">
        <v>11.85</v>
      </c>
    </row>
    <row r="36" spans="1:15" ht="15.95" customHeight="1">
      <c r="A36" s="35"/>
      <c r="B36" s="135" t="s">
        <v>569</v>
      </c>
      <c r="C36" s="90" t="s">
        <v>570</v>
      </c>
      <c r="D36" s="17">
        <v>50</v>
      </c>
      <c r="E36" s="18">
        <v>68</v>
      </c>
      <c r="F36" s="18">
        <v>1.96</v>
      </c>
      <c r="G36" s="18">
        <v>4.45</v>
      </c>
      <c r="H36" s="18">
        <v>2.89</v>
      </c>
    </row>
    <row r="37" spans="1:15" ht="33">
      <c r="A37" s="335" t="s">
        <v>14</v>
      </c>
      <c r="B37" s="107" t="s">
        <v>120</v>
      </c>
      <c r="C37" s="16" t="s">
        <v>323</v>
      </c>
      <c r="D37" s="43">
        <v>140</v>
      </c>
      <c r="E37" s="188">
        <v>288.82</v>
      </c>
      <c r="F37" s="188">
        <v>34.020000000000003</v>
      </c>
      <c r="G37" s="171">
        <v>11.62</v>
      </c>
      <c r="H37" s="172">
        <v>8.86</v>
      </c>
      <c r="I37" s="107"/>
      <c r="J37" s="492"/>
      <c r="K37" s="493"/>
      <c r="L37" s="142"/>
      <c r="M37" s="142"/>
      <c r="N37" s="142"/>
      <c r="O37" s="142"/>
    </row>
    <row r="38" spans="1:15" ht="15.95" customHeight="1">
      <c r="A38" s="35"/>
      <c r="B38" s="383" t="s">
        <v>183</v>
      </c>
      <c r="C38" s="38" t="s">
        <v>568</v>
      </c>
      <c r="D38" s="190">
        <v>50</v>
      </c>
      <c r="E38" s="31">
        <v>45.2</v>
      </c>
      <c r="F38" s="31">
        <v>7.25</v>
      </c>
      <c r="G38" s="31">
        <v>1.1850000000000001</v>
      </c>
      <c r="H38" s="31">
        <v>1.175</v>
      </c>
    </row>
    <row r="39" spans="1:15" ht="15.95" customHeight="1">
      <c r="A39" s="19"/>
      <c r="B39" s="383" t="s">
        <v>11</v>
      </c>
      <c r="C39" s="38"/>
      <c r="D39" s="190">
        <v>50</v>
      </c>
      <c r="E39" s="190">
        <v>67</v>
      </c>
      <c r="F39" s="190">
        <v>13.6</v>
      </c>
      <c r="G39" s="190">
        <v>0.36099999999999999</v>
      </c>
      <c r="H39" s="190">
        <v>2.0649999999999999</v>
      </c>
    </row>
    <row r="40" spans="1:15" ht="15.95" customHeight="1">
      <c r="A40" s="19"/>
      <c r="B40" s="383" t="s">
        <v>185</v>
      </c>
      <c r="C40" s="57" t="s">
        <v>321</v>
      </c>
      <c r="D40" s="190">
        <v>25</v>
      </c>
      <c r="E40" s="190">
        <v>22.15</v>
      </c>
      <c r="F40" s="190">
        <v>2.8</v>
      </c>
      <c r="G40" s="190">
        <v>0.99</v>
      </c>
      <c r="H40" s="190">
        <v>0.47</v>
      </c>
    </row>
    <row r="41" spans="1:15" ht="15.95" customHeight="1">
      <c r="A41" s="19"/>
      <c r="B41" s="383" t="s">
        <v>260</v>
      </c>
      <c r="C41" s="15" t="s">
        <v>322</v>
      </c>
      <c r="D41" s="190">
        <v>50</v>
      </c>
      <c r="E41" s="190">
        <v>10.1</v>
      </c>
      <c r="F41" s="190">
        <v>1.75</v>
      </c>
      <c r="G41" s="190">
        <v>0.05</v>
      </c>
      <c r="H41" s="190">
        <v>0.35749999999999998</v>
      </c>
    </row>
    <row r="42" spans="1:15" ht="15.95" customHeight="1">
      <c r="A42" s="19"/>
      <c r="B42" s="518" t="s">
        <v>516</v>
      </c>
      <c r="C42" s="15" t="s">
        <v>517</v>
      </c>
      <c r="D42" s="517">
        <v>50</v>
      </c>
      <c r="E42" s="517">
        <v>33</v>
      </c>
      <c r="F42" s="517">
        <v>4.21</v>
      </c>
      <c r="G42" s="517">
        <v>0.9</v>
      </c>
      <c r="H42" s="517">
        <v>1.1100000000000001</v>
      </c>
    </row>
    <row r="43" spans="1:15" ht="15.95" customHeight="1">
      <c r="A43" s="19"/>
      <c r="B43" s="457" t="s">
        <v>106</v>
      </c>
      <c r="C43" s="223"/>
      <c r="D43" s="458">
        <v>50</v>
      </c>
      <c r="E43" s="458">
        <v>13.6</v>
      </c>
      <c r="F43" s="458">
        <v>1.865</v>
      </c>
      <c r="G43" s="458">
        <v>0.11650000000000001</v>
      </c>
      <c r="H43" s="458">
        <v>0.65</v>
      </c>
    </row>
    <row r="44" spans="1:15" ht="15.95" customHeight="1">
      <c r="A44" s="19"/>
      <c r="B44" s="384" t="s">
        <v>50</v>
      </c>
      <c r="C44" s="6" t="s">
        <v>57</v>
      </c>
      <c r="D44" s="28">
        <v>5</v>
      </c>
      <c r="E44" s="28">
        <v>30.55</v>
      </c>
      <c r="F44" s="28">
        <v>0.71</v>
      </c>
      <c r="G44" s="28">
        <v>2.68</v>
      </c>
      <c r="H44" s="28">
        <v>1.21</v>
      </c>
    </row>
    <row r="45" spans="1:15">
      <c r="A45" s="19"/>
      <c r="B45" s="482" t="s">
        <v>488</v>
      </c>
      <c r="C45" s="482" t="s">
        <v>489</v>
      </c>
      <c r="D45" s="483">
        <v>10</v>
      </c>
      <c r="E45" s="484">
        <v>70.5</v>
      </c>
      <c r="F45" s="484">
        <v>0.06</v>
      </c>
      <c r="G45" s="484">
        <v>7.92</v>
      </c>
      <c r="H45" s="484">
        <v>0.02</v>
      </c>
    </row>
    <row r="46" spans="1:15">
      <c r="A46" s="19"/>
      <c r="B46" s="383" t="s">
        <v>51</v>
      </c>
      <c r="C46" s="16"/>
      <c r="D46" s="47">
        <v>100</v>
      </c>
      <c r="E46" s="47"/>
      <c r="F46" s="47"/>
      <c r="G46" s="47"/>
      <c r="H46" s="47"/>
    </row>
    <row r="47" spans="1:15" ht="15.95" customHeight="1">
      <c r="A47" s="19"/>
      <c r="B47" s="380" t="s">
        <v>52</v>
      </c>
      <c r="C47" s="32"/>
      <c r="D47" s="243">
        <v>50</v>
      </c>
      <c r="E47" s="243">
        <v>115</v>
      </c>
      <c r="F47" s="243">
        <v>24.6</v>
      </c>
      <c r="G47" s="243">
        <v>0.83</v>
      </c>
      <c r="H47" s="243">
        <v>3.94</v>
      </c>
    </row>
    <row r="48" spans="1:15" ht="15.95" customHeight="1">
      <c r="A48" s="92"/>
      <c r="B48" s="15" t="s">
        <v>181</v>
      </c>
      <c r="C48" s="32"/>
      <c r="D48" s="222">
        <v>100</v>
      </c>
      <c r="E48" s="17">
        <v>48.3</v>
      </c>
      <c r="F48" s="17">
        <v>10.9</v>
      </c>
      <c r="G48" s="17">
        <v>0</v>
      </c>
      <c r="H48" s="17">
        <v>0</v>
      </c>
    </row>
    <row r="49" spans="1:13">
      <c r="A49" s="593" t="s">
        <v>40</v>
      </c>
      <c r="B49" s="594"/>
      <c r="C49" s="595"/>
      <c r="D49" s="102"/>
      <c r="E49" s="64">
        <f>SUM(E35:E48)</f>
        <v>875.01999999999987</v>
      </c>
      <c r="F49" s="64">
        <f t="shared" ref="F49:H49" si="2">SUM(F35:F48)</f>
        <v>104.465</v>
      </c>
      <c r="G49" s="64">
        <f t="shared" si="2"/>
        <v>32.462499999999991</v>
      </c>
      <c r="H49" s="64">
        <f t="shared" si="2"/>
        <v>34.597500000000004</v>
      </c>
    </row>
    <row r="50" spans="1:13" ht="39.950000000000003" customHeight="1">
      <c r="A50" s="83" t="s">
        <v>7</v>
      </c>
      <c r="B50" s="9" t="s">
        <v>378</v>
      </c>
      <c r="C50" s="10" t="s">
        <v>16</v>
      </c>
      <c r="D50" s="50" t="s">
        <v>1</v>
      </c>
      <c r="E50" s="51" t="s">
        <v>2</v>
      </c>
      <c r="F50" s="51" t="s">
        <v>9</v>
      </c>
      <c r="G50" s="51" t="s">
        <v>3</v>
      </c>
      <c r="H50" s="51" t="s">
        <v>4</v>
      </c>
    </row>
    <row r="51" spans="1:13">
      <c r="A51" s="134" t="s">
        <v>10</v>
      </c>
      <c r="B51" s="303" t="s">
        <v>573</v>
      </c>
      <c r="C51" s="58" t="s">
        <v>574</v>
      </c>
      <c r="D51" s="248">
        <v>50</v>
      </c>
      <c r="E51" s="276">
        <v>38.6</v>
      </c>
      <c r="F51" s="494">
        <v>2.61</v>
      </c>
      <c r="G51" s="248">
        <v>1.73</v>
      </c>
      <c r="H51" s="248">
        <v>2.75</v>
      </c>
    </row>
    <row r="52" spans="1:13" ht="33">
      <c r="A52" s="1"/>
      <c r="B52" s="139" t="s">
        <v>571</v>
      </c>
      <c r="C52" s="58" t="s">
        <v>572</v>
      </c>
      <c r="D52" s="17">
        <v>50</v>
      </c>
      <c r="E52" s="18">
        <v>83.25</v>
      </c>
      <c r="F52" s="18">
        <v>6.55</v>
      </c>
      <c r="G52" s="18">
        <v>3.45</v>
      </c>
      <c r="H52" s="18">
        <v>6</v>
      </c>
    </row>
    <row r="53" spans="1:13">
      <c r="A53" s="335" t="s">
        <v>14</v>
      </c>
      <c r="B53" s="324" t="s">
        <v>576</v>
      </c>
      <c r="C53" s="58" t="s">
        <v>575</v>
      </c>
      <c r="D53" s="43">
        <v>140</v>
      </c>
      <c r="E53" s="44">
        <v>171.5</v>
      </c>
      <c r="F53" s="44">
        <v>21.75</v>
      </c>
      <c r="G53" s="44">
        <v>4.4000000000000004</v>
      </c>
      <c r="H53" s="44">
        <v>5.55</v>
      </c>
      <c r="I53" s="109"/>
      <c r="J53" s="109"/>
      <c r="K53" s="109"/>
      <c r="L53" s="109"/>
      <c r="M53" s="109"/>
    </row>
    <row r="54" spans="1:13" ht="15.95" customHeight="1">
      <c r="A54" s="35"/>
      <c r="B54" s="279" t="s">
        <v>250</v>
      </c>
      <c r="C54" s="22" t="s">
        <v>307</v>
      </c>
      <c r="D54" s="110">
        <v>25</v>
      </c>
      <c r="E54" s="110">
        <v>15.2</v>
      </c>
      <c r="F54" s="110">
        <v>1.4</v>
      </c>
      <c r="G54" s="110">
        <v>0.81</v>
      </c>
      <c r="H54" s="110">
        <v>0.23</v>
      </c>
    </row>
    <row r="55" spans="1:13" ht="15.95" customHeight="1">
      <c r="A55" s="35"/>
      <c r="B55" s="313" t="s">
        <v>257</v>
      </c>
      <c r="C55" s="545" t="s">
        <v>316</v>
      </c>
      <c r="D55" s="314">
        <v>50</v>
      </c>
      <c r="E55" s="314">
        <v>90</v>
      </c>
      <c r="F55" s="314">
        <v>17.149999999999999</v>
      </c>
      <c r="G55" s="314">
        <v>0.70499999999999996</v>
      </c>
      <c r="H55" s="314">
        <v>2.9750000000000001</v>
      </c>
    </row>
    <row r="56" spans="1:13" ht="15.95" customHeight="1">
      <c r="A56" s="35"/>
      <c r="B56" s="315" t="s">
        <v>61</v>
      </c>
      <c r="C56" s="59"/>
      <c r="D56" s="18">
        <v>50</v>
      </c>
      <c r="E56" s="18">
        <v>39.9</v>
      </c>
      <c r="F56" s="18">
        <v>7.55</v>
      </c>
      <c r="G56" s="18">
        <v>0.25</v>
      </c>
      <c r="H56" s="18">
        <v>1.49</v>
      </c>
    </row>
    <row r="57" spans="1:13" ht="15.95" customHeight="1">
      <c r="A57" s="35"/>
      <c r="B57" s="112" t="s">
        <v>577</v>
      </c>
      <c r="C57" s="15" t="s">
        <v>578</v>
      </c>
      <c r="D57" s="21">
        <v>50</v>
      </c>
      <c r="E57" s="174">
        <v>40.950000000000003</v>
      </c>
      <c r="F57" s="174">
        <v>2.625</v>
      </c>
      <c r="G57" s="174">
        <v>2.69</v>
      </c>
      <c r="H57" s="174">
        <v>0.92500000000000004</v>
      </c>
    </row>
    <row r="58" spans="1:13" ht="15.95" customHeight="1">
      <c r="A58" s="35"/>
      <c r="B58" s="503" t="s">
        <v>518</v>
      </c>
      <c r="C58" s="62" t="s">
        <v>519</v>
      </c>
      <c r="D58" s="21">
        <v>50</v>
      </c>
      <c r="E58" s="174">
        <v>22.7</v>
      </c>
      <c r="F58" s="174">
        <v>1.32</v>
      </c>
      <c r="G58" s="174">
        <v>1.55</v>
      </c>
      <c r="H58" s="174">
        <v>0.57399999999999995</v>
      </c>
    </row>
    <row r="59" spans="1:13" ht="15.95" customHeight="1">
      <c r="A59" s="35"/>
      <c r="B59" s="112" t="s">
        <v>111</v>
      </c>
      <c r="C59" s="62" t="s">
        <v>324</v>
      </c>
      <c r="D59" s="21">
        <v>50</v>
      </c>
      <c r="E59" s="174">
        <v>20</v>
      </c>
      <c r="F59" s="174">
        <v>3.5150000000000001</v>
      </c>
      <c r="G59" s="174">
        <v>9.1499999999999998E-2</v>
      </c>
      <c r="H59" s="174">
        <v>0.71499999999999997</v>
      </c>
    </row>
    <row r="60" spans="1:13" ht="15.95" customHeight="1">
      <c r="A60" s="35"/>
      <c r="B60" s="126" t="s">
        <v>50</v>
      </c>
      <c r="C60" s="6" t="s">
        <v>57</v>
      </c>
      <c r="D60" s="28">
        <v>5</v>
      </c>
      <c r="E60" s="28">
        <v>30.55</v>
      </c>
      <c r="F60" s="28">
        <v>0.71</v>
      </c>
      <c r="G60" s="28">
        <v>2.68</v>
      </c>
      <c r="H60" s="28">
        <v>1.21</v>
      </c>
    </row>
    <row r="61" spans="1:13">
      <c r="A61" s="35"/>
      <c r="B61" s="482" t="s">
        <v>488</v>
      </c>
      <c r="C61" s="482" t="s">
        <v>489</v>
      </c>
      <c r="D61" s="483">
        <v>10</v>
      </c>
      <c r="E61" s="484">
        <v>70.5</v>
      </c>
      <c r="F61" s="484">
        <v>0.06</v>
      </c>
      <c r="G61" s="484">
        <v>7.92</v>
      </c>
      <c r="H61" s="484">
        <v>0.02</v>
      </c>
    </row>
    <row r="62" spans="1:13" ht="15.95" customHeight="1">
      <c r="A62" s="19"/>
      <c r="B62" s="123" t="s">
        <v>51</v>
      </c>
      <c r="C62" s="78" t="s">
        <v>344</v>
      </c>
      <c r="D62" s="21">
        <v>120</v>
      </c>
      <c r="E62" s="21">
        <v>180</v>
      </c>
      <c r="F62" s="21">
        <v>38.520000000000003</v>
      </c>
      <c r="G62" s="21">
        <v>1.224</v>
      </c>
      <c r="H62" s="21">
        <v>2.76</v>
      </c>
    </row>
    <row r="63" spans="1:13" ht="15.95" customHeight="1">
      <c r="A63" s="19"/>
      <c r="B63" s="318" t="s">
        <v>52</v>
      </c>
      <c r="C63" s="32"/>
      <c r="D63" s="243">
        <v>50</v>
      </c>
      <c r="E63" s="243">
        <v>115</v>
      </c>
      <c r="F63" s="243">
        <v>24.6</v>
      </c>
      <c r="G63" s="243">
        <v>0.83</v>
      </c>
      <c r="H63" s="243">
        <v>3.94</v>
      </c>
    </row>
    <row r="64" spans="1:13" ht="15.95" customHeight="1">
      <c r="A64" s="156"/>
      <c r="B64" s="15" t="s">
        <v>247</v>
      </c>
      <c r="C64" s="32"/>
      <c r="D64" s="222">
        <v>100</v>
      </c>
      <c r="E64" s="256">
        <v>32.4</v>
      </c>
      <c r="F64" s="256">
        <v>5.6</v>
      </c>
      <c r="G64" s="256">
        <v>0.2</v>
      </c>
      <c r="H64" s="256">
        <v>0.6</v>
      </c>
    </row>
    <row r="65" spans="1:8">
      <c r="A65" s="593" t="s">
        <v>40</v>
      </c>
      <c r="B65" s="594"/>
      <c r="C65" s="595"/>
      <c r="D65" s="21"/>
      <c r="E65" s="544">
        <f>SUM(E51:E64)</f>
        <v>950.54999999999984</v>
      </c>
      <c r="F65" s="544">
        <f>SUM(F51:F64)</f>
        <v>133.95999999999998</v>
      </c>
      <c r="G65" s="544">
        <f>SUM(G51:G64)</f>
        <v>28.530499999999996</v>
      </c>
      <c r="H65" s="544">
        <f>SUM(H51:H64)</f>
        <v>29.739000000000008</v>
      </c>
    </row>
    <row r="66" spans="1:8" ht="39.950000000000003" customHeight="1">
      <c r="A66" s="145" t="s">
        <v>8</v>
      </c>
      <c r="B66" s="9" t="s">
        <v>379</v>
      </c>
      <c r="C66" s="10" t="s">
        <v>16</v>
      </c>
      <c r="D66" s="65" t="s">
        <v>1</v>
      </c>
      <c r="E66" s="66" t="s">
        <v>2</v>
      </c>
      <c r="F66" s="66" t="s">
        <v>9</v>
      </c>
      <c r="G66" s="66" t="s">
        <v>3</v>
      </c>
      <c r="H66" s="66" t="s">
        <v>4</v>
      </c>
    </row>
    <row r="67" spans="1:8" ht="33">
      <c r="A67" s="134" t="s">
        <v>10</v>
      </c>
      <c r="B67" s="214" t="s">
        <v>413</v>
      </c>
      <c r="C67" s="209" t="s">
        <v>325</v>
      </c>
      <c r="D67" s="190">
        <v>50</v>
      </c>
      <c r="E67" s="181">
        <v>75.5</v>
      </c>
      <c r="F67" s="181">
        <v>11.45</v>
      </c>
      <c r="G67" s="181">
        <v>2.0750000000000002</v>
      </c>
      <c r="H67" s="181">
        <v>2.2000000000000002</v>
      </c>
    </row>
    <row r="68" spans="1:8" ht="33">
      <c r="A68" s="1"/>
      <c r="B68" s="38" t="s">
        <v>579</v>
      </c>
      <c r="C68" s="16" t="s">
        <v>580</v>
      </c>
      <c r="D68" s="190">
        <v>50</v>
      </c>
      <c r="E68" s="181">
        <v>47.65</v>
      </c>
      <c r="F68" s="181">
        <v>1.93</v>
      </c>
      <c r="G68" s="181">
        <v>3.085</v>
      </c>
      <c r="H68" s="181">
        <v>2.7250000000000001</v>
      </c>
    </row>
    <row r="69" spans="1:8" ht="33">
      <c r="A69" s="335" t="s">
        <v>14</v>
      </c>
      <c r="B69" s="69" t="s">
        <v>612</v>
      </c>
      <c r="C69" s="22" t="s">
        <v>581</v>
      </c>
      <c r="D69" s="43">
        <v>100</v>
      </c>
      <c r="E69" s="188">
        <v>103</v>
      </c>
      <c r="F69" s="188">
        <v>16.600000000000001</v>
      </c>
      <c r="G69" s="188">
        <v>1.94</v>
      </c>
      <c r="H69" s="188">
        <v>4.01</v>
      </c>
    </row>
    <row r="70" spans="1:8" ht="15.95" customHeight="1">
      <c r="A70" s="19"/>
      <c r="B70" s="326" t="s">
        <v>83</v>
      </c>
      <c r="C70" s="22" t="s">
        <v>326</v>
      </c>
      <c r="D70" s="154">
        <v>50</v>
      </c>
      <c r="E70" s="18">
        <v>19.05</v>
      </c>
      <c r="F70" s="18">
        <v>2.3199999999999998</v>
      </c>
      <c r="G70" s="18">
        <v>0.22</v>
      </c>
      <c r="H70" s="18">
        <v>1.64</v>
      </c>
    </row>
    <row r="71" spans="1:8" ht="15.95" customHeight="1">
      <c r="A71" s="19"/>
      <c r="B71" s="327" t="s">
        <v>44</v>
      </c>
      <c r="C71" s="15" t="s">
        <v>327</v>
      </c>
      <c r="D71" s="319">
        <v>50</v>
      </c>
      <c r="E71" s="325">
        <v>32.75</v>
      </c>
      <c r="F71" s="325">
        <v>5.95</v>
      </c>
      <c r="G71" s="325">
        <v>0.2525</v>
      </c>
      <c r="H71" s="325">
        <v>0.81</v>
      </c>
    </row>
    <row r="72" spans="1:8" ht="15.95" customHeight="1">
      <c r="A72" s="19"/>
      <c r="B72" s="516" t="s">
        <v>582</v>
      </c>
      <c r="C72" s="6" t="s">
        <v>583</v>
      </c>
      <c r="D72" s="517">
        <v>50</v>
      </c>
      <c r="E72" s="519">
        <v>16.100000000000001</v>
      </c>
      <c r="F72" s="519">
        <v>2.56</v>
      </c>
      <c r="G72" s="519">
        <v>0.09</v>
      </c>
      <c r="H72" s="519">
        <v>0.72</v>
      </c>
    </row>
    <row r="73" spans="1:8" ht="15.95" customHeight="1">
      <c r="A73" s="19"/>
      <c r="B73" s="516" t="s">
        <v>113</v>
      </c>
      <c r="C73" s="6"/>
      <c r="D73" s="517">
        <v>50</v>
      </c>
      <c r="E73" s="519">
        <v>23.8</v>
      </c>
      <c r="F73" s="519">
        <v>4.3049999999999997</v>
      </c>
      <c r="G73" s="519">
        <v>0.158</v>
      </c>
      <c r="H73" s="519">
        <v>0.66</v>
      </c>
    </row>
    <row r="74" spans="1:8" ht="15.95" customHeight="1">
      <c r="A74" s="19"/>
      <c r="B74" s="194" t="s">
        <v>50</v>
      </c>
      <c r="C74" s="508" t="s">
        <v>57</v>
      </c>
      <c r="D74" s="195">
        <v>5</v>
      </c>
      <c r="E74" s="195">
        <v>30.55</v>
      </c>
      <c r="F74" s="195">
        <v>0.71</v>
      </c>
      <c r="G74" s="195">
        <v>2.68</v>
      </c>
      <c r="H74" s="195">
        <v>1.21</v>
      </c>
    </row>
    <row r="75" spans="1:8">
      <c r="A75" s="19"/>
      <c r="B75" s="482" t="s">
        <v>488</v>
      </c>
      <c r="C75" s="482" t="s">
        <v>489</v>
      </c>
      <c r="D75" s="483">
        <v>10</v>
      </c>
      <c r="E75" s="484">
        <v>70.5</v>
      </c>
      <c r="F75" s="484">
        <v>0.06</v>
      </c>
      <c r="G75" s="484">
        <v>7.92</v>
      </c>
      <c r="H75" s="484">
        <v>0.02</v>
      </c>
    </row>
    <row r="76" spans="1:8" ht="15.95" customHeight="1">
      <c r="A76" s="19"/>
      <c r="B76" s="321" t="s">
        <v>51</v>
      </c>
      <c r="C76" s="32"/>
      <c r="D76" s="196">
        <v>100</v>
      </c>
      <c r="E76" s="190"/>
      <c r="F76" s="190"/>
      <c r="G76" s="190"/>
      <c r="H76" s="190"/>
    </row>
    <row r="77" spans="1:8" ht="15.95" customHeight="1">
      <c r="A77" s="19"/>
      <c r="B77" s="287" t="s">
        <v>52</v>
      </c>
      <c r="C77" s="32"/>
      <c r="D77" s="243">
        <v>50</v>
      </c>
      <c r="E77" s="243">
        <v>115</v>
      </c>
      <c r="F77" s="243">
        <v>24.6</v>
      </c>
      <c r="G77" s="243">
        <v>0.83</v>
      </c>
      <c r="H77" s="243">
        <v>3.94</v>
      </c>
    </row>
    <row r="78" spans="1:8" ht="15.95" customHeight="1">
      <c r="A78" s="92"/>
      <c r="B78" s="123" t="s">
        <v>136</v>
      </c>
      <c r="C78" s="15"/>
      <c r="D78" s="168">
        <v>100</v>
      </c>
      <c r="E78" s="168">
        <v>27.3</v>
      </c>
      <c r="F78" s="168">
        <v>4.24</v>
      </c>
      <c r="G78" s="168">
        <v>0.2</v>
      </c>
      <c r="H78" s="168">
        <v>1.1299999999999999</v>
      </c>
    </row>
    <row r="79" spans="1:8">
      <c r="A79" s="598" t="s">
        <v>40</v>
      </c>
      <c r="B79" s="599"/>
      <c r="C79" s="600"/>
      <c r="D79" s="155"/>
      <c r="E79" s="64">
        <f>SUM(E67:E78)</f>
        <v>561.20000000000005</v>
      </c>
      <c r="F79" s="64">
        <f t="shared" ref="F79:H79" si="3">SUM(F67:F78)</f>
        <v>74.725000000000009</v>
      </c>
      <c r="G79" s="64">
        <f t="shared" si="3"/>
        <v>19.450499999999998</v>
      </c>
      <c r="H79" s="64">
        <f t="shared" si="3"/>
        <v>19.065000000000001</v>
      </c>
    </row>
    <row r="80" spans="1:8">
      <c r="A80" s="572" t="s">
        <v>13</v>
      </c>
      <c r="B80" s="573"/>
      <c r="C80" s="573"/>
      <c r="D80" s="574"/>
      <c r="E80" s="70">
        <f>AVERAGE(E65,E49,E33,E24)</f>
        <v>785.8599999999999</v>
      </c>
      <c r="F80" s="70">
        <f>AVERAGE(F65,F49,F33,F24)</f>
        <v>100.75375</v>
      </c>
      <c r="G80" s="70">
        <f>AVERAGE(G65,G49,G33,G24)</f>
        <v>27.350249999999996</v>
      </c>
      <c r="H80" s="70">
        <f>AVERAGE(H65,H49,H33,H24)</f>
        <v>27.769125000000006</v>
      </c>
    </row>
    <row r="81" spans="1:8">
      <c r="A81" s="575" t="s">
        <v>34</v>
      </c>
      <c r="B81" s="576"/>
      <c r="C81" s="576"/>
      <c r="D81" s="577"/>
      <c r="E81" s="71"/>
      <c r="F81" s="72">
        <f>(F80*4)/E80*100</f>
        <v>51.283307459343909</v>
      </c>
      <c r="G81" s="72">
        <f>(G80*9)/E80*100</f>
        <v>31.322659252284119</v>
      </c>
      <c r="H81" s="72">
        <f>(H80*4)/E80*100</f>
        <v>14.134387804443543</v>
      </c>
    </row>
    <row r="82" spans="1:8">
      <c r="A82" s="578" t="s">
        <v>35</v>
      </c>
      <c r="B82" s="579"/>
      <c r="C82" s="579"/>
      <c r="D82" s="580"/>
      <c r="E82" s="73" t="s">
        <v>36</v>
      </c>
      <c r="F82" s="74" t="s">
        <v>37</v>
      </c>
      <c r="G82" s="74" t="s">
        <v>38</v>
      </c>
      <c r="H82" s="74" t="s">
        <v>39</v>
      </c>
    </row>
    <row r="83" spans="1:8">
      <c r="A83" s="559" t="s">
        <v>17</v>
      </c>
      <c r="B83" s="559"/>
      <c r="C83" s="559"/>
      <c r="D83" s="559"/>
      <c r="E83" s="563"/>
      <c r="F83" s="563"/>
      <c r="G83" s="563"/>
      <c r="H83" s="563"/>
    </row>
    <row r="84" spans="1:8">
      <c r="A84" s="560" t="s">
        <v>18</v>
      </c>
      <c r="B84" s="561"/>
      <c r="C84" s="561"/>
      <c r="D84" s="561"/>
      <c r="E84" s="561"/>
      <c r="F84" s="561"/>
      <c r="G84" s="561"/>
      <c r="H84" s="562"/>
    </row>
    <row r="85" spans="1:8">
      <c r="A85" s="581" t="s">
        <v>19</v>
      </c>
      <c r="B85" s="582"/>
      <c r="C85" s="582"/>
      <c r="D85" s="582"/>
      <c r="E85" s="582"/>
      <c r="F85" s="582"/>
      <c r="G85" s="582"/>
      <c r="H85" s="583"/>
    </row>
    <row r="86" spans="1:8">
      <c r="A86" s="587" t="s">
        <v>20</v>
      </c>
      <c r="B86" s="588"/>
      <c r="C86" s="588"/>
      <c r="D86" s="588"/>
      <c r="E86" s="588"/>
      <c r="F86" s="588"/>
      <c r="G86" s="588"/>
      <c r="H86" s="589"/>
    </row>
    <row r="87" spans="1:8">
      <c r="A87" s="587" t="s">
        <v>21</v>
      </c>
      <c r="B87" s="588"/>
      <c r="C87" s="588"/>
      <c r="D87" s="588"/>
      <c r="E87" s="588"/>
      <c r="F87" s="588"/>
      <c r="G87" s="588"/>
      <c r="H87" s="589"/>
    </row>
    <row r="88" spans="1:8">
      <c r="A88" s="565" t="s">
        <v>22</v>
      </c>
      <c r="B88" s="566"/>
      <c r="C88" s="566"/>
      <c r="D88" s="566"/>
      <c r="E88" s="566"/>
      <c r="F88" s="566"/>
      <c r="G88" s="566"/>
      <c r="H88" s="567"/>
    </row>
    <row r="89" spans="1:8">
      <c r="A89" s="559" t="s">
        <v>23</v>
      </c>
      <c r="B89" s="559"/>
      <c r="C89" s="559"/>
      <c r="D89" s="559"/>
      <c r="E89" s="559"/>
      <c r="F89" s="559"/>
      <c r="G89" s="559"/>
      <c r="H89" s="559"/>
    </row>
    <row r="90" spans="1:8">
      <c r="A90" s="75" t="s">
        <v>24</v>
      </c>
      <c r="B90" s="561" t="s">
        <v>25</v>
      </c>
      <c r="C90" s="561"/>
      <c r="D90" s="561"/>
      <c r="E90" s="561"/>
      <c r="F90" s="561"/>
      <c r="G90" s="561"/>
      <c r="H90" s="562"/>
    </row>
    <row r="91" spans="1:8">
      <c r="A91" s="76" t="s">
        <v>26</v>
      </c>
      <c r="B91" s="582" t="s">
        <v>27</v>
      </c>
      <c r="C91" s="582"/>
      <c r="D91" s="582"/>
      <c r="E91" s="582"/>
      <c r="F91" s="582"/>
      <c r="G91" s="582"/>
      <c r="H91" s="583"/>
    </row>
    <row r="92" spans="1:8">
      <c r="A92" s="106" t="s">
        <v>28</v>
      </c>
      <c r="B92" s="590" t="s">
        <v>29</v>
      </c>
      <c r="C92" s="590"/>
      <c r="D92" s="590"/>
      <c r="E92" s="590"/>
      <c r="F92" s="590"/>
      <c r="G92" s="590"/>
      <c r="H92" s="591"/>
    </row>
    <row r="93" spans="1:8">
      <c r="A93" s="592" t="s">
        <v>30</v>
      </c>
      <c r="B93" s="592"/>
      <c r="C93" s="592"/>
      <c r="D93" s="592"/>
      <c r="E93" s="592"/>
      <c r="F93" s="592"/>
      <c r="G93" s="592"/>
      <c r="H93" s="592"/>
    </row>
    <row r="94" spans="1:8">
      <c r="A94" s="584" t="s">
        <v>31</v>
      </c>
      <c r="B94" s="585"/>
      <c r="C94" s="585"/>
      <c r="D94" s="585"/>
      <c r="E94" s="585"/>
      <c r="F94" s="585"/>
      <c r="G94" s="585"/>
      <c r="H94" s="586"/>
    </row>
  </sheetData>
  <mergeCells count="24">
    <mergeCell ref="A94:H94"/>
    <mergeCell ref="A83:H83"/>
    <mergeCell ref="A84:H84"/>
    <mergeCell ref="A85:H85"/>
    <mergeCell ref="A86:H86"/>
    <mergeCell ref="A87:H87"/>
    <mergeCell ref="A88:H88"/>
    <mergeCell ref="A89:H89"/>
    <mergeCell ref="B90:H90"/>
    <mergeCell ref="B91:H91"/>
    <mergeCell ref="B92:H92"/>
    <mergeCell ref="A93:H93"/>
    <mergeCell ref="A65:C65"/>
    <mergeCell ref="A80:D80"/>
    <mergeCell ref="A81:D81"/>
    <mergeCell ref="A82:D82"/>
    <mergeCell ref="A79:C79"/>
    <mergeCell ref="A49:C49"/>
    <mergeCell ref="A1:B5"/>
    <mergeCell ref="C2:C8"/>
    <mergeCell ref="A8:B8"/>
    <mergeCell ref="A24:C24"/>
    <mergeCell ref="A33:C33"/>
    <mergeCell ref="A7:B7"/>
  </mergeCells>
  <pageMargins left="0.25" right="0.25" top="0.75" bottom="0.75" header="0.3" footer="0.3"/>
  <pageSetup paperSize="9" scale="3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F93E-6CF1-42B4-BA24-F472AD289F2C}">
  <sheetPr>
    <tabColor theme="4" tint="-0.499984740745262"/>
    <pageSetUpPr fitToPage="1"/>
  </sheetPr>
  <dimension ref="A1:H96"/>
  <sheetViews>
    <sheetView topLeftCell="A59" zoomScale="90" zoomScaleNormal="90" workbookViewId="0">
      <selection activeCell="B74" sqref="B74:C74"/>
    </sheetView>
  </sheetViews>
  <sheetFormatPr defaultRowHeight="30" customHeight="1"/>
  <cols>
    <col min="1" max="1" width="30.7109375" style="111" customWidth="1"/>
    <col min="2" max="2" width="67.5703125" style="111" bestFit="1" customWidth="1"/>
    <col min="3" max="3" width="100.7109375" style="111" customWidth="1"/>
    <col min="4" max="8" width="15.7109375" style="111" customWidth="1"/>
    <col min="9" max="16384" width="9.140625" style="111"/>
  </cols>
  <sheetData>
    <row r="1" spans="1:8" ht="30" customHeight="1">
      <c r="A1" s="557" t="e" vm="1">
        <v>#VALUE!</v>
      </c>
      <c r="B1" s="557"/>
      <c r="C1" s="157"/>
      <c r="D1" s="1"/>
      <c r="E1" s="1"/>
      <c r="F1" s="1"/>
      <c r="G1" s="1"/>
      <c r="H1" s="1"/>
    </row>
    <row r="2" spans="1:8" ht="30" customHeight="1">
      <c r="A2" s="557"/>
      <c r="B2" s="557"/>
      <c r="C2" s="564" t="e" vm="2">
        <v>#VALUE!</v>
      </c>
      <c r="D2" s="1"/>
      <c r="E2" s="1"/>
      <c r="F2" s="1"/>
      <c r="G2" s="1"/>
      <c r="H2" s="1"/>
    </row>
    <row r="3" spans="1:8" ht="30" customHeight="1">
      <c r="A3" s="557"/>
      <c r="B3" s="557"/>
      <c r="C3" s="564"/>
      <c r="D3" s="1"/>
      <c r="E3" s="1"/>
      <c r="F3" s="1"/>
      <c r="G3" s="1"/>
      <c r="H3" s="1"/>
    </row>
    <row r="4" spans="1:8" ht="30" customHeight="1">
      <c r="A4" s="557"/>
      <c r="B4" s="557"/>
      <c r="C4" s="564"/>
      <c r="D4" s="1"/>
      <c r="E4" s="1"/>
      <c r="F4" s="1"/>
      <c r="G4" s="1"/>
      <c r="H4" s="1"/>
    </row>
    <row r="5" spans="1:8" ht="30" customHeight="1">
      <c r="A5" s="557"/>
      <c r="B5" s="557"/>
      <c r="C5" s="564"/>
      <c r="D5" s="1"/>
      <c r="E5" s="1"/>
      <c r="F5" s="1"/>
      <c r="G5" s="1"/>
      <c r="H5" s="1"/>
    </row>
    <row r="6" spans="1:8" ht="30" customHeight="1">
      <c r="A6" s="211" t="s">
        <v>43</v>
      </c>
      <c r="B6" s="212"/>
      <c r="C6" s="564"/>
      <c r="D6" s="1"/>
      <c r="E6" s="1"/>
      <c r="F6" s="1"/>
      <c r="G6" s="1"/>
      <c r="H6" s="1"/>
    </row>
    <row r="7" spans="1:8" ht="30" customHeight="1">
      <c r="A7" s="556" t="s">
        <v>487</v>
      </c>
      <c r="B7" s="556"/>
      <c r="C7" s="564"/>
      <c r="D7" s="1"/>
      <c r="E7" s="1"/>
      <c r="F7" s="1"/>
      <c r="G7" s="1"/>
      <c r="H7" s="1"/>
    </row>
    <row r="8" spans="1:8" ht="30" customHeight="1">
      <c r="A8" s="596" t="s">
        <v>478</v>
      </c>
      <c r="B8" s="597"/>
      <c r="C8" s="564"/>
      <c r="D8" s="1"/>
      <c r="E8" s="1"/>
      <c r="F8" s="1"/>
      <c r="G8" s="1"/>
      <c r="H8" s="1"/>
    </row>
    <row r="9" spans="1:8" ht="35.1" customHeight="1">
      <c r="A9" s="34" t="s">
        <v>0</v>
      </c>
      <c r="B9" s="9" t="s">
        <v>381</v>
      </c>
      <c r="C9" s="10" t="s">
        <v>16</v>
      </c>
      <c r="D9" s="11" t="s">
        <v>1</v>
      </c>
      <c r="E9" s="11" t="s">
        <v>2</v>
      </c>
      <c r="F9" s="11" t="s">
        <v>9</v>
      </c>
      <c r="G9" s="11" t="s">
        <v>3</v>
      </c>
      <c r="H9" s="11" t="s">
        <v>4</v>
      </c>
    </row>
    <row r="10" spans="1:8" ht="49.5">
      <c r="A10" s="117" t="s">
        <v>10</v>
      </c>
      <c r="B10" s="245" t="s">
        <v>414</v>
      </c>
      <c r="C10" s="246" t="s">
        <v>345</v>
      </c>
      <c r="D10" s="247">
        <v>50</v>
      </c>
      <c r="E10" s="248">
        <v>54.25</v>
      </c>
      <c r="F10" s="248">
        <v>1.32</v>
      </c>
      <c r="G10" s="248">
        <v>3.64</v>
      </c>
      <c r="H10" s="248">
        <v>3.97</v>
      </c>
    </row>
    <row r="11" spans="1:8" ht="16.5">
      <c r="A11" s="35"/>
      <c r="B11" s="249" t="s">
        <v>207</v>
      </c>
      <c r="C11" s="29" t="s">
        <v>346</v>
      </c>
      <c r="D11" s="247">
        <v>50</v>
      </c>
      <c r="E11" s="248">
        <v>47.4</v>
      </c>
      <c r="F11" s="248">
        <v>2.96</v>
      </c>
      <c r="G11" s="248">
        <v>2.6749999999999998</v>
      </c>
      <c r="H11" s="248">
        <v>2.5299999999999998</v>
      </c>
    </row>
    <row r="12" spans="1:8" ht="16.5">
      <c r="A12" s="119" t="s">
        <v>14</v>
      </c>
      <c r="B12" s="652" t="s">
        <v>613</v>
      </c>
      <c r="C12" s="15" t="s">
        <v>347</v>
      </c>
      <c r="D12" s="247">
        <v>100</v>
      </c>
      <c r="E12" s="248">
        <v>69.099999999999994</v>
      </c>
      <c r="F12" s="248">
        <v>5.0999999999999996</v>
      </c>
      <c r="G12" s="248">
        <v>4.63</v>
      </c>
      <c r="H12" s="248">
        <v>0.98</v>
      </c>
    </row>
    <row r="13" spans="1:8" ht="15.95" customHeight="1">
      <c r="A13" s="35"/>
      <c r="B13" s="251" t="s">
        <v>257</v>
      </c>
      <c r="C13" s="20" t="s">
        <v>348</v>
      </c>
      <c r="D13" s="252">
        <v>50</v>
      </c>
      <c r="E13" s="253">
        <v>75.63</v>
      </c>
      <c r="F13" s="253">
        <v>13.13</v>
      </c>
      <c r="G13" s="253">
        <v>1.29</v>
      </c>
      <c r="H13" s="253">
        <v>2.2799999999999998</v>
      </c>
    </row>
    <row r="14" spans="1:8" ht="15.95" customHeight="1">
      <c r="A14" s="35"/>
      <c r="B14" s="254" t="s">
        <v>183</v>
      </c>
      <c r="C14" s="82"/>
      <c r="D14" s="255">
        <v>50</v>
      </c>
      <c r="E14" s="23">
        <v>36.25</v>
      </c>
      <c r="F14" s="23">
        <v>7.75</v>
      </c>
      <c r="G14" s="23">
        <v>0</v>
      </c>
      <c r="H14" s="23">
        <v>0.95</v>
      </c>
    </row>
    <row r="15" spans="1:8" ht="15.95" customHeight="1">
      <c r="A15" s="19"/>
      <c r="B15" s="254" t="s">
        <v>261</v>
      </c>
      <c r="C15" s="22" t="s">
        <v>262</v>
      </c>
      <c r="D15" s="247">
        <v>25</v>
      </c>
      <c r="E15" s="256">
        <v>17.649999999999999</v>
      </c>
      <c r="F15" s="256">
        <v>2.78</v>
      </c>
      <c r="G15" s="256">
        <v>0.36</v>
      </c>
      <c r="H15" s="256">
        <v>0.36</v>
      </c>
    </row>
    <row r="16" spans="1:8" ht="15.95" customHeight="1">
      <c r="A16" s="19"/>
      <c r="B16" s="250" t="s">
        <v>259</v>
      </c>
      <c r="C16" s="15" t="s">
        <v>318</v>
      </c>
      <c r="D16" s="247">
        <v>50</v>
      </c>
      <c r="E16" s="257">
        <v>18.8</v>
      </c>
      <c r="F16" s="257">
        <v>3.13</v>
      </c>
      <c r="G16" s="257">
        <v>0.17</v>
      </c>
      <c r="H16" s="257">
        <v>0.44</v>
      </c>
    </row>
    <row r="17" spans="1:8" ht="15.95" customHeight="1">
      <c r="A17" s="19"/>
      <c r="B17" s="652" t="s">
        <v>614</v>
      </c>
      <c r="C17" s="15" t="s">
        <v>615</v>
      </c>
      <c r="D17" s="257">
        <v>50</v>
      </c>
      <c r="E17" s="102">
        <v>19.2</v>
      </c>
      <c r="F17" s="102">
        <v>2.4</v>
      </c>
      <c r="G17" s="102">
        <v>0.6</v>
      </c>
      <c r="H17" s="102">
        <v>0.4</v>
      </c>
    </row>
    <row r="18" spans="1:8" ht="15.95" customHeight="1">
      <c r="A18" s="24"/>
      <c r="B18" s="250" t="s">
        <v>484</v>
      </c>
      <c r="C18" s="15"/>
      <c r="D18" s="258">
        <v>50</v>
      </c>
      <c r="E18" s="102">
        <v>14.5</v>
      </c>
      <c r="F18" s="102">
        <v>2.13</v>
      </c>
      <c r="G18" s="102">
        <v>8.4000000000000005E-2</v>
      </c>
      <c r="H18" s="102">
        <v>0.71</v>
      </c>
    </row>
    <row r="19" spans="1:8" ht="15.95" customHeight="1">
      <c r="A19" s="24"/>
      <c r="B19" s="229" t="s">
        <v>50</v>
      </c>
      <c r="C19" s="6" t="s">
        <v>57</v>
      </c>
      <c r="D19" s="230">
        <v>5</v>
      </c>
      <c r="E19" s="230">
        <v>30.55</v>
      </c>
      <c r="F19" s="230">
        <v>0.71</v>
      </c>
      <c r="G19" s="230">
        <v>2.68</v>
      </c>
      <c r="H19" s="230">
        <v>1.21</v>
      </c>
    </row>
    <row r="20" spans="1:8" ht="15.95" customHeight="1">
      <c r="A20" s="24"/>
      <c r="B20" s="482" t="s">
        <v>488</v>
      </c>
      <c r="C20" s="482" t="s">
        <v>489</v>
      </c>
      <c r="D20" s="483">
        <v>10</v>
      </c>
      <c r="E20" s="484">
        <v>70.5</v>
      </c>
      <c r="F20" s="484">
        <v>0.06</v>
      </c>
      <c r="G20" s="484">
        <v>7.92</v>
      </c>
      <c r="H20" s="484">
        <v>0.02</v>
      </c>
    </row>
    <row r="21" spans="1:8" ht="15.95" customHeight="1">
      <c r="A21" s="19"/>
      <c r="B21" s="259" t="s">
        <v>249</v>
      </c>
      <c r="C21" s="32"/>
      <c r="D21" s="260">
        <v>100</v>
      </c>
      <c r="E21" s="102"/>
      <c r="F21" s="102"/>
      <c r="G21" s="102"/>
      <c r="H21" s="102"/>
    </row>
    <row r="22" spans="1:8" ht="16.5">
      <c r="A22" s="19"/>
      <c r="B22" s="259" t="s">
        <v>246</v>
      </c>
      <c r="C22" s="32"/>
      <c r="D22" s="261">
        <v>50</v>
      </c>
      <c r="E22" s="243">
        <v>115</v>
      </c>
      <c r="F22" s="243">
        <v>24.6</v>
      </c>
      <c r="G22" s="243">
        <v>0.83</v>
      </c>
      <c r="H22" s="243">
        <v>3.94</v>
      </c>
    </row>
    <row r="23" spans="1:8" ht="15.95" customHeight="1">
      <c r="A23" s="19"/>
      <c r="B23" s="250" t="s">
        <v>252</v>
      </c>
      <c r="C23" s="15"/>
      <c r="D23" s="222">
        <v>100</v>
      </c>
      <c r="E23" s="17">
        <v>48.3</v>
      </c>
      <c r="F23" s="17">
        <v>10.9</v>
      </c>
      <c r="G23" s="17">
        <v>0</v>
      </c>
      <c r="H23" s="17">
        <v>0</v>
      </c>
    </row>
    <row r="24" spans="1:8" ht="16.5">
      <c r="A24" s="571" t="s">
        <v>40</v>
      </c>
      <c r="B24" s="569"/>
      <c r="C24" s="570"/>
      <c r="D24" s="40"/>
      <c r="E24" s="41">
        <f>SUM(E10:E23)</f>
        <v>617.12999999999988</v>
      </c>
      <c r="F24" s="41">
        <f t="shared" ref="F24:H24" si="0">SUM(F10:F23)</f>
        <v>76.970000000000013</v>
      </c>
      <c r="G24" s="41">
        <f t="shared" si="0"/>
        <v>24.878999999999998</v>
      </c>
      <c r="H24" s="41">
        <f t="shared" si="0"/>
        <v>17.79</v>
      </c>
    </row>
    <row r="25" spans="1:8" ht="35.1" customHeight="1">
      <c r="A25" s="96" t="s">
        <v>5</v>
      </c>
      <c r="B25" s="9" t="s">
        <v>382</v>
      </c>
      <c r="C25" s="10" t="s">
        <v>16</v>
      </c>
      <c r="D25" s="42" t="s">
        <v>1</v>
      </c>
      <c r="E25" s="11" t="s">
        <v>2</v>
      </c>
      <c r="F25" s="11" t="s">
        <v>9</v>
      </c>
      <c r="G25" s="11" t="s">
        <v>3</v>
      </c>
      <c r="H25" s="11" t="s">
        <v>4</v>
      </c>
    </row>
    <row r="26" spans="1:8" ht="16.5">
      <c r="A26" s="117" t="s">
        <v>10</v>
      </c>
      <c r="B26" s="652" t="s">
        <v>616</v>
      </c>
      <c r="C26" s="22" t="s">
        <v>617</v>
      </c>
      <c r="D26" s="276">
        <v>120</v>
      </c>
      <c r="E26" s="276">
        <v>108</v>
      </c>
      <c r="F26" s="276">
        <v>6.79</v>
      </c>
      <c r="G26" s="276">
        <v>6.79</v>
      </c>
      <c r="H26" s="276">
        <v>4.2</v>
      </c>
    </row>
    <row r="27" spans="1:8" ht="33">
      <c r="A27" s="35"/>
      <c r="B27" s="495" t="s">
        <v>496</v>
      </c>
      <c r="C27" s="496" t="s">
        <v>497</v>
      </c>
      <c r="D27" s="499">
        <v>120</v>
      </c>
      <c r="E27" s="308">
        <v>114.48</v>
      </c>
      <c r="F27" s="308">
        <v>5.62</v>
      </c>
      <c r="G27" s="308">
        <v>6.38</v>
      </c>
      <c r="H27" s="308">
        <v>7.23</v>
      </c>
    </row>
    <row r="28" spans="1:8" ht="16.5">
      <c r="A28" s="119" t="s">
        <v>14</v>
      </c>
      <c r="B28" s="15" t="s">
        <v>618</v>
      </c>
      <c r="C28" s="22" t="s">
        <v>619</v>
      </c>
      <c r="D28" s="110">
        <v>120</v>
      </c>
      <c r="E28" s="272">
        <v>110.64</v>
      </c>
      <c r="F28" s="272">
        <v>16.149999999999999</v>
      </c>
      <c r="G28" s="272">
        <v>2.16</v>
      </c>
      <c r="H28" s="272">
        <v>4</v>
      </c>
    </row>
    <row r="29" spans="1:8" ht="15.95" customHeight="1">
      <c r="A29" s="35"/>
      <c r="B29" s="15" t="s">
        <v>15</v>
      </c>
      <c r="C29" s="15"/>
      <c r="D29" s="276">
        <v>30</v>
      </c>
      <c r="E29" s="276"/>
      <c r="F29" s="276"/>
      <c r="G29" s="276"/>
      <c r="H29" s="276"/>
    </row>
    <row r="30" spans="1:8" ht="16.5">
      <c r="A30" s="35"/>
      <c r="B30" s="497" t="s">
        <v>270</v>
      </c>
      <c r="C30" s="46" t="s">
        <v>351</v>
      </c>
      <c r="D30" s="498">
        <v>160</v>
      </c>
      <c r="E30" s="47">
        <v>238</v>
      </c>
      <c r="F30" s="47">
        <v>48.6</v>
      </c>
      <c r="G30" s="47">
        <v>3.13</v>
      </c>
      <c r="H30" s="47">
        <v>1.9</v>
      </c>
    </row>
    <row r="31" spans="1:8" ht="15.95" customHeight="1">
      <c r="A31" s="35"/>
      <c r="B31" s="259" t="s">
        <v>249</v>
      </c>
      <c r="C31" s="32"/>
      <c r="D31" s="269">
        <v>100</v>
      </c>
      <c r="E31" s="256"/>
      <c r="F31" s="256"/>
      <c r="G31" s="256"/>
      <c r="H31" s="256"/>
    </row>
    <row r="32" spans="1:8" ht="15.95" customHeight="1">
      <c r="A32" s="19"/>
      <c r="B32" s="259" t="s">
        <v>246</v>
      </c>
      <c r="C32" s="32"/>
      <c r="D32" s="261">
        <v>50</v>
      </c>
      <c r="E32" s="243">
        <v>115</v>
      </c>
      <c r="F32" s="243">
        <v>24.6</v>
      </c>
      <c r="G32" s="243">
        <v>0.83</v>
      </c>
      <c r="H32" s="243">
        <v>3.94</v>
      </c>
    </row>
    <row r="33" spans="1:8" ht="15.95" customHeight="1">
      <c r="A33" s="202"/>
      <c r="B33" s="250" t="s">
        <v>247</v>
      </c>
      <c r="C33" s="15"/>
      <c r="D33" s="222">
        <v>100</v>
      </c>
      <c r="E33" s="256">
        <v>32.4</v>
      </c>
      <c r="F33" s="256">
        <v>5.6</v>
      </c>
      <c r="G33" s="256">
        <v>0.2</v>
      </c>
      <c r="H33" s="256">
        <v>0.6</v>
      </c>
    </row>
    <row r="34" spans="1:8" ht="16.5">
      <c r="A34" s="571" t="s">
        <v>40</v>
      </c>
      <c r="B34" s="569"/>
      <c r="C34" s="570"/>
      <c r="D34" s="103"/>
      <c r="E34" s="104">
        <f>SUM(E26:E33)</f>
        <v>718.52</v>
      </c>
      <c r="F34" s="104">
        <f t="shared" ref="F34:H34" si="1">SUM(F26:F33)</f>
        <v>107.35999999999999</v>
      </c>
      <c r="G34" s="104">
        <f t="shared" si="1"/>
        <v>19.489999999999998</v>
      </c>
      <c r="H34" s="104">
        <f t="shared" si="1"/>
        <v>21.87</v>
      </c>
    </row>
    <row r="35" spans="1:8" ht="35.1" customHeight="1">
      <c r="A35" s="96" t="s">
        <v>6</v>
      </c>
      <c r="B35" s="236" t="s">
        <v>383</v>
      </c>
      <c r="C35" s="10" t="s">
        <v>16</v>
      </c>
      <c r="D35" s="206" t="s">
        <v>1</v>
      </c>
      <c r="E35" s="51" t="s">
        <v>2</v>
      </c>
      <c r="F35" s="51" t="s">
        <v>9</v>
      </c>
      <c r="G35" s="51" t="s">
        <v>3</v>
      </c>
      <c r="H35" s="51" t="s">
        <v>4</v>
      </c>
    </row>
    <row r="36" spans="1:8" ht="16.5">
      <c r="A36" s="552" t="s">
        <v>10</v>
      </c>
      <c r="B36" s="300" t="s">
        <v>415</v>
      </c>
      <c r="C36" s="295"/>
      <c r="D36" s="67">
        <v>50</v>
      </c>
      <c r="E36" s="296">
        <v>127</v>
      </c>
      <c r="F36" s="296">
        <v>8.83</v>
      </c>
      <c r="G36" s="296">
        <v>7.09</v>
      </c>
      <c r="H36" s="296">
        <v>6.4</v>
      </c>
    </row>
    <row r="37" spans="1:8" ht="17.25" thickBot="1">
      <c r="A37" s="553"/>
      <c r="B37" s="555" t="s">
        <v>584</v>
      </c>
      <c r="C37" s="297" t="s">
        <v>328</v>
      </c>
      <c r="D37" s="298">
        <v>50</v>
      </c>
      <c r="E37" s="296">
        <v>119</v>
      </c>
      <c r="F37" s="296">
        <v>0.66</v>
      </c>
      <c r="G37" s="296">
        <v>7.47</v>
      </c>
      <c r="H37" s="296">
        <v>12.3</v>
      </c>
    </row>
    <row r="38" spans="1:8" ht="33">
      <c r="A38" s="234" t="s">
        <v>14</v>
      </c>
      <c r="B38" s="270" t="s">
        <v>585</v>
      </c>
      <c r="C38" s="115" t="s">
        <v>41</v>
      </c>
      <c r="D38" s="271">
        <v>100</v>
      </c>
      <c r="E38" s="257">
        <v>75.2</v>
      </c>
      <c r="F38" s="257">
        <v>4.8499999999999996</v>
      </c>
      <c r="G38" s="257">
        <v>5.25</v>
      </c>
      <c r="H38" s="257">
        <v>1.22</v>
      </c>
    </row>
    <row r="39" spans="1:8" ht="15.95" customHeight="1">
      <c r="A39" s="601"/>
      <c r="B39" s="38" t="s">
        <v>60</v>
      </c>
      <c r="C39" s="45"/>
      <c r="D39" s="17">
        <v>50</v>
      </c>
      <c r="E39" s="17">
        <v>37</v>
      </c>
      <c r="F39" s="17">
        <v>7.9</v>
      </c>
      <c r="G39" s="17">
        <v>5.0999999999999997E-2</v>
      </c>
      <c r="H39" s="17">
        <v>0.97</v>
      </c>
    </row>
    <row r="40" spans="1:8" ht="15.95" customHeight="1">
      <c r="A40" s="601"/>
      <c r="B40" s="300" t="s">
        <v>329</v>
      </c>
      <c r="C40" s="299" t="s">
        <v>330</v>
      </c>
      <c r="D40" s="174">
        <v>50</v>
      </c>
      <c r="E40" s="296">
        <v>28.6</v>
      </c>
      <c r="F40" s="296">
        <v>2.77</v>
      </c>
      <c r="G40" s="296">
        <v>1.59</v>
      </c>
      <c r="H40" s="296">
        <v>0.43</v>
      </c>
    </row>
    <row r="41" spans="1:8" ht="16.5">
      <c r="A41" s="601"/>
      <c r="B41" s="299" t="s">
        <v>586</v>
      </c>
      <c r="C41" s="299" t="s">
        <v>331</v>
      </c>
      <c r="D41" s="174">
        <v>30</v>
      </c>
      <c r="E41" s="296">
        <v>27.4</v>
      </c>
      <c r="F41" s="296">
        <v>1.29</v>
      </c>
      <c r="G41" s="296">
        <v>2.16</v>
      </c>
      <c r="H41" s="296">
        <v>0.58899999999999997</v>
      </c>
    </row>
    <row r="42" spans="1:8" ht="16.5">
      <c r="A42" s="601"/>
      <c r="B42" s="300" t="s">
        <v>287</v>
      </c>
      <c r="C42" s="300" t="s">
        <v>332</v>
      </c>
      <c r="D42" s="174">
        <v>50</v>
      </c>
      <c r="E42" s="546">
        <v>32.75</v>
      </c>
      <c r="F42" s="296">
        <v>6.18</v>
      </c>
      <c r="G42" s="296">
        <v>0.15</v>
      </c>
      <c r="H42" s="296">
        <v>0.9</v>
      </c>
    </row>
    <row r="43" spans="1:8" ht="16.5">
      <c r="A43" s="601"/>
      <c r="B43" s="300" t="s">
        <v>514</v>
      </c>
      <c r="C43" s="300" t="s">
        <v>520</v>
      </c>
      <c r="D43" s="174">
        <v>50</v>
      </c>
      <c r="E43" s="546">
        <v>21.6</v>
      </c>
      <c r="F43" s="296">
        <v>2.08</v>
      </c>
      <c r="G43" s="296">
        <v>1.07</v>
      </c>
      <c r="H43" s="296">
        <v>0.34</v>
      </c>
    </row>
    <row r="44" spans="1:8" ht="33">
      <c r="A44" s="601"/>
      <c r="B44" s="300" t="s">
        <v>333</v>
      </c>
      <c r="C44" s="300" t="s">
        <v>334</v>
      </c>
      <c r="D44" s="174">
        <v>50</v>
      </c>
      <c r="E44" s="546">
        <v>31.25</v>
      </c>
      <c r="F44" s="296">
        <v>6.63</v>
      </c>
      <c r="G44" s="296">
        <v>0.1</v>
      </c>
      <c r="H44" s="296">
        <v>0.4</v>
      </c>
    </row>
    <row r="45" spans="1:8" ht="15.95" customHeight="1">
      <c r="A45" s="601"/>
      <c r="B45" s="38" t="s">
        <v>50</v>
      </c>
      <c r="C45" s="6" t="s">
        <v>57</v>
      </c>
      <c r="D45" s="230">
        <v>5</v>
      </c>
      <c r="E45" s="547">
        <v>30.55</v>
      </c>
      <c r="F45" s="179">
        <v>0.71</v>
      </c>
      <c r="G45" s="179">
        <v>2.68</v>
      </c>
      <c r="H45" s="179">
        <v>1.21</v>
      </c>
    </row>
    <row r="46" spans="1:8" ht="15.95" customHeight="1">
      <c r="A46" s="601"/>
      <c r="B46" s="473" t="s">
        <v>488</v>
      </c>
      <c r="C46" s="482" t="s">
        <v>489</v>
      </c>
      <c r="D46" s="483">
        <v>10</v>
      </c>
      <c r="E46" s="548">
        <v>70.5</v>
      </c>
      <c r="F46" s="475">
        <v>0.06</v>
      </c>
      <c r="G46" s="475">
        <v>7.92</v>
      </c>
      <c r="H46" s="475">
        <v>0.02</v>
      </c>
    </row>
    <row r="47" spans="1:8" ht="16.5">
      <c r="A47" s="601"/>
      <c r="B47" s="32" t="s">
        <v>249</v>
      </c>
      <c r="C47" s="32"/>
      <c r="D47" s="273">
        <v>100</v>
      </c>
      <c r="E47" s="549"/>
      <c r="F47" s="102"/>
      <c r="G47" s="102"/>
      <c r="H47" s="102"/>
    </row>
    <row r="48" spans="1:8" ht="15.95" customHeight="1">
      <c r="A48" s="601"/>
      <c r="B48" s="32" t="s">
        <v>246</v>
      </c>
      <c r="C48" s="32"/>
      <c r="D48" s="261">
        <v>50</v>
      </c>
      <c r="E48" s="550">
        <v>115</v>
      </c>
      <c r="F48" s="21">
        <v>24.6</v>
      </c>
      <c r="G48" s="21">
        <v>0.83</v>
      </c>
      <c r="H48" s="21">
        <v>3.94</v>
      </c>
    </row>
    <row r="49" spans="1:8" ht="15.95" customHeight="1">
      <c r="A49" s="554"/>
      <c r="B49" s="130" t="s">
        <v>335</v>
      </c>
      <c r="C49" s="300"/>
      <c r="D49" s="174">
        <v>100</v>
      </c>
      <c r="E49" s="551">
        <v>43.666666666666664</v>
      </c>
      <c r="F49" s="296">
        <v>9.1666666666666661</v>
      </c>
      <c r="G49" s="296">
        <v>9.9999999999999992E-2</v>
      </c>
      <c r="H49" s="296">
        <v>0</v>
      </c>
    </row>
    <row r="50" spans="1:8" ht="16.5">
      <c r="A50" s="571" t="s">
        <v>40</v>
      </c>
      <c r="B50" s="569"/>
      <c r="C50" s="570"/>
      <c r="D50" s="89"/>
      <c r="E50" s="148">
        <f>SUM(E36:E49)</f>
        <v>759.51666666666665</v>
      </c>
      <c r="F50" s="148">
        <f>SUM(F36:F49)</f>
        <v>75.726666666666674</v>
      </c>
      <c r="G50" s="148">
        <f>SUM(G36:G49)</f>
        <v>36.460999999999999</v>
      </c>
      <c r="H50" s="148">
        <f>SUM(H36:H49)</f>
        <v>28.718999999999998</v>
      </c>
    </row>
    <row r="51" spans="1:8" ht="35.1" customHeight="1">
      <c r="A51" s="96" t="s">
        <v>7</v>
      </c>
      <c r="B51" s="9" t="s">
        <v>384</v>
      </c>
      <c r="C51" s="149" t="s">
        <v>16</v>
      </c>
      <c r="D51" s="205" t="s">
        <v>1</v>
      </c>
      <c r="E51" s="206" t="s">
        <v>2</v>
      </c>
      <c r="F51" s="206" t="s">
        <v>9</v>
      </c>
      <c r="G51" s="206" t="s">
        <v>3</v>
      </c>
      <c r="H51" s="207" t="s">
        <v>4</v>
      </c>
    </row>
    <row r="52" spans="1:8" ht="33">
      <c r="A52" s="216" t="s">
        <v>10</v>
      </c>
      <c r="B52" s="275" t="s">
        <v>416</v>
      </c>
      <c r="C52" s="90" t="s">
        <v>350</v>
      </c>
      <c r="D52" s="247">
        <v>50</v>
      </c>
      <c r="E52" s="248">
        <v>49.15</v>
      </c>
      <c r="F52" s="248">
        <v>7.95</v>
      </c>
      <c r="G52" s="248">
        <v>0.78600000000000003</v>
      </c>
      <c r="H52" s="248">
        <v>2.0259999999999998</v>
      </c>
    </row>
    <row r="53" spans="1:8" ht="33">
      <c r="A53" s="35"/>
      <c r="B53" s="262" t="s">
        <v>417</v>
      </c>
      <c r="C53" s="147" t="s">
        <v>266</v>
      </c>
      <c r="D53" s="247">
        <v>50</v>
      </c>
      <c r="E53" s="276">
        <v>47.1</v>
      </c>
      <c r="F53" s="247">
        <v>4.74</v>
      </c>
      <c r="G53" s="248">
        <v>1.75</v>
      </c>
      <c r="H53" s="248">
        <v>2.4900000000000002</v>
      </c>
    </row>
    <row r="54" spans="1:8" ht="33">
      <c r="A54" s="119" t="s">
        <v>14</v>
      </c>
      <c r="B54" s="46" t="s">
        <v>264</v>
      </c>
      <c r="C54" s="328" t="s">
        <v>265</v>
      </c>
      <c r="D54" s="258">
        <v>100</v>
      </c>
      <c r="E54" s="257">
        <v>67.7</v>
      </c>
      <c r="F54" s="257">
        <v>6.21</v>
      </c>
      <c r="G54" s="257">
        <v>3.23</v>
      </c>
      <c r="H54" s="257">
        <v>2.2799999999999998</v>
      </c>
    </row>
    <row r="55" spans="1:8" ht="15.95" customHeight="1">
      <c r="A55" s="35"/>
      <c r="B55" s="264" t="s">
        <v>11</v>
      </c>
      <c r="C55" s="22"/>
      <c r="D55" s="247">
        <v>50</v>
      </c>
      <c r="E55" s="253">
        <v>67</v>
      </c>
      <c r="F55" s="253">
        <v>13.6</v>
      </c>
      <c r="G55" s="253">
        <v>0.36099999999999999</v>
      </c>
      <c r="H55" s="253">
        <v>2.0649999999999999</v>
      </c>
    </row>
    <row r="56" spans="1:8" ht="15.95" customHeight="1">
      <c r="A56" s="35"/>
      <c r="B56" s="277" t="s">
        <v>184</v>
      </c>
      <c r="C56" s="59" t="s">
        <v>267</v>
      </c>
      <c r="D56" s="278">
        <v>50</v>
      </c>
      <c r="E56" s="18">
        <v>77.099999999999994</v>
      </c>
      <c r="F56" s="18">
        <v>13.5</v>
      </c>
      <c r="G56" s="18">
        <v>1.25</v>
      </c>
      <c r="H56" s="18">
        <v>2.42</v>
      </c>
    </row>
    <row r="57" spans="1:8" ht="15.95" customHeight="1">
      <c r="A57" s="35"/>
      <c r="B57" s="279" t="s">
        <v>268</v>
      </c>
      <c r="C57" s="46"/>
      <c r="D57" s="280">
        <v>25</v>
      </c>
      <c r="E57" s="110">
        <v>10.199999999999999</v>
      </c>
      <c r="F57" s="110">
        <v>1.7250000000000001</v>
      </c>
      <c r="G57" s="110">
        <v>0.05</v>
      </c>
      <c r="H57" s="110">
        <v>0.4</v>
      </c>
    </row>
    <row r="58" spans="1:8" ht="15.95" customHeight="1">
      <c r="A58" s="35"/>
      <c r="B58" s="283" t="s">
        <v>254</v>
      </c>
      <c r="C58" s="62" t="s">
        <v>587</v>
      </c>
      <c r="D58" s="247">
        <v>50</v>
      </c>
      <c r="E58" s="248">
        <v>19.350000000000001</v>
      </c>
      <c r="F58" s="248">
        <v>2.85</v>
      </c>
      <c r="G58" s="248">
        <v>0.59</v>
      </c>
      <c r="H58" s="248">
        <v>0.1905</v>
      </c>
    </row>
    <row r="59" spans="1:8" ht="15.95" customHeight="1">
      <c r="A59" s="35"/>
      <c r="B59" s="502" t="s">
        <v>522</v>
      </c>
      <c r="C59" s="15" t="s">
        <v>523</v>
      </c>
      <c r="D59" s="276">
        <v>50</v>
      </c>
      <c r="E59" s="276">
        <v>10.3</v>
      </c>
      <c r="F59" s="276">
        <v>1.64</v>
      </c>
      <c r="G59" s="276">
        <v>6.7000000000000004E-2</v>
      </c>
      <c r="H59" s="276">
        <v>0.41</v>
      </c>
    </row>
    <row r="60" spans="1:8" ht="15.95" customHeight="1">
      <c r="A60" s="35"/>
      <c r="B60" s="281" t="s">
        <v>620</v>
      </c>
      <c r="C60" s="15"/>
      <c r="D60" s="247">
        <v>50</v>
      </c>
      <c r="E60" s="248">
        <v>25.6</v>
      </c>
      <c r="F60" s="248">
        <v>3.51</v>
      </c>
      <c r="G60" s="248">
        <v>0.4</v>
      </c>
      <c r="H60" s="248">
        <v>1.25</v>
      </c>
    </row>
    <row r="61" spans="1:8" ht="15.95" customHeight="1">
      <c r="A61" s="35"/>
      <c r="B61" s="229" t="s">
        <v>50</v>
      </c>
      <c r="C61" s="6" t="s">
        <v>57</v>
      </c>
      <c r="D61" s="230">
        <v>5</v>
      </c>
      <c r="E61" s="230">
        <v>30.55</v>
      </c>
      <c r="F61" s="230">
        <v>0.71</v>
      </c>
      <c r="G61" s="230">
        <v>2.68</v>
      </c>
      <c r="H61" s="230">
        <v>1.21</v>
      </c>
    </row>
    <row r="62" spans="1:8" ht="16.5">
      <c r="A62" s="35"/>
      <c r="B62" s="482" t="s">
        <v>488</v>
      </c>
      <c r="C62" s="482" t="s">
        <v>489</v>
      </c>
      <c r="D62" s="483">
        <v>10</v>
      </c>
      <c r="E62" s="484">
        <v>70.5</v>
      </c>
      <c r="F62" s="484">
        <v>0.06</v>
      </c>
      <c r="G62" s="484">
        <v>7.92</v>
      </c>
      <c r="H62" s="484">
        <v>0.02</v>
      </c>
    </row>
    <row r="63" spans="1:8" ht="16.5">
      <c r="A63" s="35"/>
      <c r="B63" s="284" t="s">
        <v>249</v>
      </c>
      <c r="C63" s="32"/>
      <c r="D63" s="269">
        <v>100</v>
      </c>
      <c r="E63" s="256"/>
      <c r="F63" s="256"/>
      <c r="G63" s="256"/>
      <c r="H63" s="256"/>
    </row>
    <row r="64" spans="1:8" ht="15.95" customHeight="1">
      <c r="A64" s="35"/>
      <c r="B64" s="285" t="s">
        <v>246</v>
      </c>
      <c r="C64" s="32"/>
      <c r="D64" s="261">
        <v>50</v>
      </c>
      <c r="E64" s="243">
        <v>115</v>
      </c>
      <c r="F64" s="243">
        <v>24.6</v>
      </c>
      <c r="G64" s="243">
        <v>0.83</v>
      </c>
      <c r="H64" s="243">
        <v>3.94</v>
      </c>
    </row>
    <row r="65" spans="1:8" ht="15.95" customHeight="1">
      <c r="A65" s="24"/>
      <c r="B65" s="286" t="s">
        <v>271</v>
      </c>
      <c r="C65" s="287"/>
      <c r="D65" s="288">
        <v>100</v>
      </c>
      <c r="E65" s="69">
        <v>30.1</v>
      </c>
      <c r="F65" s="43">
        <v>5.9</v>
      </c>
      <c r="G65" s="43">
        <v>0.1</v>
      </c>
      <c r="H65" s="43">
        <v>0.8</v>
      </c>
    </row>
    <row r="66" spans="1:8" ht="16.5">
      <c r="A66" s="571" t="s">
        <v>40</v>
      </c>
      <c r="B66" s="569"/>
      <c r="C66" s="570"/>
      <c r="D66" s="63"/>
      <c r="E66" s="64">
        <f>SUM(E52:E65)</f>
        <v>619.65</v>
      </c>
      <c r="F66" s="64">
        <f t="shared" ref="F66:H66" si="2">SUM(F52:F65)</f>
        <v>86.995000000000005</v>
      </c>
      <c r="G66" s="64">
        <f t="shared" si="2"/>
        <v>20.013999999999999</v>
      </c>
      <c r="H66" s="64">
        <f t="shared" si="2"/>
        <v>19.5015</v>
      </c>
    </row>
    <row r="67" spans="1:8" ht="35.1" customHeight="1">
      <c r="A67" s="34" t="s">
        <v>8</v>
      </c>
      <c r="B67" s="9" t="s">
        <v>385</v>
      </c>
      <c r="C67" s="10" t="s">
        <v>16</v>
      </c>
      <c r="D67" s="65" t="s">
        <v>1</v>
      </c>
      <c r="E67" s="66" t="s">
        <v>2</v>
      </c>
      <c r="F67" s="66" t="s">
        <v>9</v>
      </c>
      <c r="G67" s="66" t="s">
        <v>3</v>
      </c>
      <c r="H67" s="66" t="s">
        <v>4</v>
      </c>
    </row>
    <row r="68" spans="1:8" ht="16.5">
      <c r="A68" s="117" t="s">
        <v>10</v>
      </c>
      <c r="B68" s="289" t="s">
        <v>418</v>
      </c>
      <c r="C68" s="91" t="s">
        <v>352</v>
      </c>
      <c r="D68" s="247">
        <v>50</v>
      </c>
      <c r="E68" s="248">
        <v>68.400000000000006</v>
      </c>
      <c r="F68" s="248">
        <v>8.1</v>
      </c>
      <c r="G68" s="248">
        <v>2.4</v>
      </c>
      <c r="H68" s="248">
        <v>3.29</v>
      </c>
    </row>
    <row r="69" spans="1:8" ht="33">
      <c r="A69" s="35"/>
      <c r="B69" s="263" t="s">
        <v>419</v>
      </c>
      <c r="C69" s="16" t="s">
        <v>272</v>
      </c>
      <c r="D69" s="25">
        <v>50</v>
      </c>
      <c r="E69" s="7">
        <v>77.7</v>
      </c>
      <c r="F69" s="7">
        <v>2.4700000000000002</v>
      </c>
      <c r="G69" s="7">
        <v>7.05</v>
      </c>
      <c r="H69" s="7">
        <v>1.1000000000000001</v>
      </c>
    </row>
    <row r="70" spans="1:8" ht="16.5">
      <c r="A70" s="119" t="s">
        <v>14</v>
      </c>
      <c r="B70" s="290" t="s">
        <v>588</v>
      </c>
      <c r="C70" s="91" t="s">
        <v>589</v>
      </c>
      <c r="D70" s="43">
        <v>100</v>
      </c>
      <c r="E70" s="292">
        <v>80.438400000000001</v>
      </c>
      <c r="F70" s="292">
        <v>5.7455999999999996</v>
      </c>
      <c r="G70" s="292">
        <v>5.5368000000000004</v>
      </c>
      <c r="H70" s="292">
        <v>1.8864000000000001</v>
      </c>
    </row>
    <row r="71" spans="1:8" ht="15.95" customHeight="1">
      <c r="A71" s="19"/>
      <c r="B71" s="293" t="s">
        <v>273</v>
      </c>
      <c r="C71" s="57" t="s">
        <v>353</v>
      </c>
      <c r="D71" s="17">
        <v>50</v>
      </c>
      <c r="E71" s="17">
        <v>64.5</v>
      </c>
      <c r="F71" s="17">
        <v>14.35</v>
      </c>
      <c r="G71" s="17">
        <v>0.13250000000000001</v>
      </c>
      <c r="H71" s="17">
        <v>1.25</v>
      </c>
    </row>
    <row r="72" spans="1:8" ht="15.95" customHeight="1">
      <c r="A72" s="19"/>
      <c r="B72" s="279" t="s">
        <v>274</v>
      </c>
      <c r="C72" s="22" t="s">
        <v>45</v>
      </c>
      <c r="D72" s="21">
        <v>50</v>
      </c>
      <c r="E72" s="21">
        <v>79</v>
      </c>
      <c r="F72" s="21">
        <v>15.15</v>
      </c>
      <c r="G72" s="21">
        <v>0.51</v>
      </c>
      <c r="H72" s="21">
        <v>2.6150000000000002</v>
      </c>
    </row>
    <row r="73" spans="1:8" ht="15.95" customHeight="1">
      <c r="A73" s="19"/>
      <c r="B73" s="283" t="s">
        <v>590</v>
      </c>
      <c r="C73" s="62" t="s">
        <v>591</v>
      </c>
      <c r="D73" s="21">
        <v>50</v>
      </c>
      <c r="E73" s="174">
        <v>32.75</v>
      </c>
      <c r="F73" s="174">
        <v>5.95</v>
      </c>
      <c r="G73" s="174">
        <v>0.2525</v>
      </c>
      <c r="H73" s="174">
        <v>0.81</v>
      </c>
    </row>
    <row r="74" spans="1:8" ht="15.95" customHeight="1">
      <c r="A74" s="19"/>
      <c r="B74" s="281" t="s">
        <v>592</v>
      </c>
      <c r="C74" s="15" t="s">
        <v>593</v>
      </c>
      <c r="D74" s="21">
        <v>50</v>
      </c>
      <c r="E74" s="174">
        <v>11.5</v>
      </c>
      <c r="F74" s="174">
        <v>1.9</v>
      </c>
      <c r="G74" s="174">
        <v>0.8</v>
      </c>
      <c r="H74" s="174">
        <v>0.3</v>
      </c>
    </row>
    <row r="75" spans="1:8" ht="15.95" customHeight="1">
      <c r="A75" s="19"/>
      <c r="B75" s="281" t="s">
        <v>485</v>
      </c>
      <c r="C75" s="15"/>
      <c r="D75" s="21">
        <v>50</v>
      </c>
      <c r="E75" s="174">
        <v>29.5</v>
      </c>
      <c r="F75" s="174">
        <v>4.5999999999999996</v>
      </c>
      <c r="G75" s="174">
        <v>0.12</v>
      </c>
      <c r="H75" s="174">
        <v>1.94</v>
      </c>
    </row>
    <row r="76" spans="1:8" ht="16.5">
      <c r="A76" s="19"/>
      <c r="B76" s="482" t="s">
        <v>488</v>
      </c>
      <c r="C76" s="482" t="s">
        <v>489</v>
      </c>
      <c r="D76" s="483">
        <v>10</v>
      </c>
      <c r="E76" s="484">
        <v>70.5</v>
      </c>
      <c r="F76" s="484">
        <v>0.06</v>
      </c>
      <c r="G76" s="484">
        <v>7.92</v>
      </c>
      <c r="H76" s="484">
        <v>0.02</v>
      </c>
    </row>
    <row r="77" spans="1:8" ht="15.95" customHeight="1">
      <c r="A77" s="19"/>
      <c r="B77" s="229" t="s">
        <v>50</v>
      </c>
      <c r="C77" s="6" t="s">
        <v>57</v>
      </c>
      <c r="D77" s="230">
        <v>5</v>
      </c>
      <c r="E77" s="230">
        <v>30.55</v>
      </c>
      <c r="F77" s="230">
        <v>0.71</v>
      </c>
      <c r="G77" s="230">
        <v>2.68</v>
      </c>
      <c r="H77" s="230">
        <v>1.21</v>
      </c>
    </row>
    <row r="78" spans="1:8" ht="16.5">
      <c r="A78" s="19"/>
      <c r="B78" s="284" t="s">
        <v>249</v>
      </c>
      <c r="C78" s="32"/>
      <c r="D78" s="25">
        <v>120</v>
      </c>
      <c r="E78" s="25">
        <v>120</v>
      </c>
      <c r="F78" s="25">
        <v>7.032</v>
      </c>
      <c r="G78" s="25">
        <v>6.3120000000000003</v>
      </c>
      <c r="H78" s="25">
        <v>8.4719999999999995</v>
      </c>
    </row>
    <row r="79" spans="1:8" ht="15.95" customHeight="1">
      <c r="A79" s="19"/>
      <c r="B79" s="285" t="s">
        <v>255</v>
      </c>
      <c r="C79" s="32"/>
      <c r="D79" s="21">
        <v>10</v>
      </c>
      <c r="E79" s="21">
        <v>22.2</v>
      </c>
      <c r="F79" s="21">
        <v>0.38</v>
      </c>
      <c r="G79" s="21">
        <v>2.15</v>
      </c>
      <c r="H79" s="21">
        <v>0.33</v>
      </c>
    </row>
    <row r="80" spans="1:8" ht="15.95" customHeight="1">
      <c r="A80" s="92"/>
      <c r="B80" s="126" t="s">
        <v>143</v>
      </c>
      <c r="C80" s="32"/>
      <c r="D80" s="17">
        <v>100</v>
      </c>
      <c r="E80" s="17">
        <v>24.2</v>
      </c>
      <c r="F80" s="17">
        <v>4.2</v>
      </c>
      <c r="G80" s="17">
        <v>0.2</v>
      </c>
      <c r="H80" s="17">
        <v>0.5</v>
      </c>
    </row>
    <row r="81" spans="1:8" ht="16.5">
      <c r="A81" s="571" t="s">
        <v>40</v>
      </c>
      <c r="B81" s="569"/>
      <c r="C81" s="570"/>
      <c r="D81" s="93"/>
      <c r="E81" s="64">
        <f>SUM(E68:E80)</f>
        <v>711.23840000000007</v>
      </c>
      <c r="F81" s="64">
        <f t="shared" ref="F81:H81" si="3">SUM(F68:F80)</f>
        <v>70.647599999999997</v>
      </c>
      <c r="G81" s="64">
        <f t="shared" si="3"/>
        <v>36.063800000000001</v>
      </c>
      <c r="H81" s="64">
        <f t="shared" si="3"/>
        <v>23.723399999999998</v>
      </c>
    </row>
    <row r="82" spans="1:8" ht="16.5">
      <c r="A82" s="572" t="s">
        <v>13</v>
      </c>
      <c r="B82" s="573"/>
      <c r="C82" s="573"/>
      <c r="D82" s="574"/>
      <c r="E82" s="70">
        <f>AVERAGE(E66,E50,E34,E24)</f>
        <v>678.70416666666665</v>
      </c>
      <c r="F82" s="70">
        <f>AVERAGE(F66,F50,F34,F24)</f>
        <v>86.762916666666683</v>
      </c>
      <c r="G82" s="70">
        <f>AVERAGE(G66,G50,G34,G24)</f>
        <v>25.210999999999999</v>
      </c>
      <c r="H82" s="70">
        <f>AVERAGE(H66,H50,H34,H24)</f>
        <v>21.970125000000003</v>
      </c>
    </row>
    <row r="83" spans="1:8" ht="16.5">
      <c r="A83" s="575" t="s">
        <v>34</v>
      </c>
      <c r="B83" s="576"/>
      <c r="C83" s="576"/>
      <c r="D83" s="577"/>
      <c r="E83" s="71"/>
      <c r="F83" s="72">
        <f>(F82*4)/E82*100</f>
        <v>51.134453523565135</v>
      </c>
      <c r="G83" s="72">
        <f>(G82*9)/E82*100</f>
        <v>33.431207754974245</v>
      </c>
      <c r="H83" s="72">
        <f>(H82*4)/E82*100</f>
        <v>12.948277661474993</v>
      </c>
    </row>
    <row r="84" spans="1:8" ht="16.5">
      <c r="A84" s="578" t="s">
        <v>35</v>
      </c>
      <c r="B84" s="579"/>
      <c r="C84" s="579"/>
      <c r="D84" s="580"/>
      <c r="E84" s="73" t="s">
        <v>36</v>
      </c>
      <c r="F84" s="74" t="s">
        <v>37</v>
      </c>
      <c r="G84" s="74" t="s">
        <v>38</v>
      </c>
      <c r="H84" s="74" t="s">
        <v>39</v>
      </c>
    </row>
    <row r="85" spans="1:8" ht="16.5">
      <c r="A85" s="559" t="s">
        <v>17</v>
      </c>
      <c r="B85" s="559"/>
      <c r="C85" s="559"/>
      <c r="D85" s="559"/>
      <c r="E85" s="563"/>
      <c r="F85" s="563"/>
      <c r="G85" s="563"/>
      <c r="H85" s="563"/>
    </row>
    <row r="86" spans="1:8" ht="16.5">
      <c r="A86" s="560" t="s">
        <v>18</v>
      </c>
      <c r="B86" s="561"/>
      <c r="C86" s="561"/>
      <c r="D86" s="561"/>
      <c r="E86" s="561"/>
      <c r="F86" s="561"/>
      <c r="G86" s="561"/>
      <c r="H86" s="562"/>
    </row>
    <row r="87" spans="1:8" ht="16.5">
      <c r="A87" s="581" t="s">
        <v>19</v>
      </c>
      <c r="B87" s="582"/>
      <c r="C87" s="582"/>
      <c r="D87" s="582"/>
      <c r="E87" s="582"/>
      <c r="F87" s="582"/>
      <c r="G87" s="582"/>
      <c r="H87" s="583"/>
    </row>
    <row r="88" spans="1:8" ht="16.5">
      <c r="A88" s="587" t="s">
        <v>20</v>
      </c>
      <c r="B88" s="588"/>
      <c r="C88" s="588"/>
      <c r="D88" s="588"/>
      <c r="E88" s="588"/>
      <c r="F88" s="588"/>
      <c r="G88" s="588"/>
      <c r="H88" s="589"/>
    </row>
    <row r="89" spans="1:8" ht="16.5">
      <c r="A89" s="587" t="s">
        <v>21</v>
      </c>
      <c r="B89" s="588"/>
      <c r="C89" s="588"/>
      <c r="D89" s="588"/>
      <c r="E89" s="588"/>
      <c r="F89" s="588"/>
      <c r="G89" s="588"/>
      <c r="H89" s="589"/>
    </row>
    <row r="90" spans="1:8" ht="16.5">
      <c r="A90" s="565" t="s">
        <v>22</v>
      </c>
      <c r="B90" s="566"/>
      <c r="C90" s="566"/>
      <c r="D90" s="566"/>
      <c r="E90" s="566"/>
      <c r="F90" s="566"/>
      <c r="G90" s="566"/>
      <c r="H90" s="567"/>
    </row>
    <row r="91" spans="1:8" ht="16.5">
      <c r="A91" s="559" t="s">
        <v>23</v>
      </c>
      <c r="B91" s="559"/>
      <c r="C91" s="559"/>
      <c r="D91" s="559"/>
      <c r="E91" s="559"/>
      <c r="F91" s="559"/>
      <c r="G91" s="559"/>
      <c r="H91" s="559"/>
    </row>
    <row r="92" spans="1:8" ht="16.5">
      <c r="A92" s="75" t="s">
        <v>24</v>
      </c>
      <c r="B92" s="561" t="s">
        <v>25</v>
      </c>
      <c r="C92" s="561"/>
      <c r="D92" s="561"/>
      <c r="E92" s="561"/>
      <c r="F92" s="561"/>
      <c r="G92" s="561"/>
      <c r="H92" s="562"/>
    </row>
    <row r="93" spans="1:8" ht="16.5">
      <c r="A93" s="76" t="s">
        <v>26</v>
      </c>
      <c r="B93" s="582" t="s">
        <v>27</v>
      </c>
      <c r="C93" s="582"/>
      <c r="D93" s="582"/>
      <c r="E93" s="582"/>
      <c r="F93" s="582"/>
      <c r="G93" s="582"/>
      <c r="H93" s="583"/>
    </row>
    <row r="94" spans="1:8" ht="16.5">
      <c r="A94" s="106" t="s">
        <v>28</v>
      </c>
      <c r="B94" s="590" t="s">
        <v>29</v>
      </c>
      <c r="C94" s="590"/>
      <c r="D94" s="590"/>
      <c r="E94" s="590"/>
      <c r="F94" s="590"/>
      <c r="G94" s="590"/>
      <c r="H94" s="591"/>
    </row>
    <row r="95" spans="1:8" ht="16.5">
      <c r="A95" s="592" t="s">
        <v>30</v>
      </c>
      <c r="B95" s="592"/>
      <c r="C95" s="592"/>
      <c r="D95" s="592"/>
      <c r="E95" s="592"/>
      <c r="F95" s="592"/>
      <c r="G95" s="592"/>
      <c r="H95" s="592"/>
    </row>
    <row r="96" spans="1:8" ht="16.5">
      <c r="A96" s="584" t="s">
        <v>31</v>
      </c>
      <c r="B96" s="585"/>
      <c r="C96" s="585"/>
      <c r="D96" s="585"/>
      <c r="E96" s="585"/>
      <c r="F96" s="585"/>
      <c r="G96" s="585"/>
      <c r="H96" s="586"/>
    </row>
  </sheetData>
  <mergeCells count="25">
    <mergeCell ref="A96:H96"/>
    <mergeCell ref="A85:H85"/>
    <mergeCell ref="A86:H86"/>
    <mergeCell ref="A87:H87"/>
    <mergeCell ref="A88:H88"/>
    <mergeCell ref="A89:H89"/>
    <mergeCell ref="A90:H90"/>
    <mergeCell ref="A91:H91"/>
    <mergeCell ref="B92:H92"/>
    <mergeCell ref="B93:H93"/>
    <mergeCell ref="B94:H94"/>
    <mergeCell ref="A95:H95"/>
    <mergeCell ref="A66:C66"/>
    <mergeCell ref="A82:D82"/>
    <mergeCell ref="A83:D83"/>
    <mergeCell ref="A84:D84"/>
    <mergeCell ref="A81:C81"/>
    <mergeCell ref="A50:C50"/>
    <mergeCell ref="A1:B5"/>
    <mergeCell ref="C2:C8"/>
    <mergeCell ref="A8:B8"/>
    <mergeCell ref="A24:C24"/>
    <mergeCell ref="A34:C34"/>
    <mergeCell ref="A7:B7"/>
    <mergeCell ref="A39:A48"/>
  </mergeCells>
  <pageMargins left="0.25" right="0.25" top="0.75" bottom="0.75" header="0.3" footer="0.3"/>
  <pageSetup paperSize="9" scale="3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751B-EBE1-4567-A61D-87EA4A5E0DB5}">
  <sheetPr>
    <tabColor theme="4" tint="-0.499984740745262"/>
    <pageSetUpPr fitToPage="1"/>
  </sheetPr>
  <dimension ref="A1:I96"/>
  <sheetViews>
    <sheetView topLeftCell="A62" zoomScaleNormal="100" workbookViewId="0">
      <selection activeCell="B74" sqref="B74:C74"/>
    </sheetView>
  </sheetViews>
  <sheetFormatPr defaultRowHeight="16.5"/>
  <cols>
    <col min="1" max="1" width="25.7109375" style="111" customWidth="1"/>
    <col min="2" max="2" width="60.7109375" style="111" customWidth="1"/>
    <col min="3" max="3" width="100.7109375" style="111" customWidth="1"/>
    <col min="4" max="8" width="15.7109375" style="111" customWidth="1"/>
    <col min="9" max="16384" width="9.140625" style="111"/>
  </cols>
  <sheetData>
    <row r="1" spans="1:8" ht="30" customHeight="1">
      <c r="A1" s="557" t="e" vm="1">
        <v>#VALUE!</v>
      </c>
      <c r="B1" s="557"/>
      <c r="C1" s="157"/>
      <c r="D1" s="1"/>
      <c r="E1" s="1"/>
      <c r="F1" s="1"/>
      <c r="G1" s="1"/>
      <c r="H1" s="1"/>
    </row>
    <row r="2" spans="1:8">
      <c r="A2" s="557"/>
      <c r="B2" s="557"/>
      <c r="C2" s="564" t="e" vm="2">
        <v>#VALUE!</v>
      </c>
      <c r="D2" s="1"/>
      <c r="E2" s="1"/>
      <c r="F2" s="1"/>
      <c r="G2" s="1"/>
      <c r="H2" s="1"/>
    </row>
    <row r="3" spans="1:8">
      <c r="A3" s="557"/>
      <c r="B3" s="557"/>
      <c r="C3" s="564"/>
      <c r="D3" s="1"/>
      <c r="E3" s="1"/>
      <c r="F3" s="1"/>
      <c r="G3" s="1"/>
      <c r="H3" s="1"/>
    </row>
    <row r="4" spans="1:8">
      <c r="A4" s="557"/>
      <c r="B4" s="557"/>
      <c r="C4" s="564"/>
      <c r="D4" s="1"/>
      <c r="E4" s="1"/>
      <c r="F4" s="1"/>
      <c r="G4" s="1"/>
      <c r="H4" s="1"/>
    </row>
    <row r="5" spans="1:8">
      <c r="A5" s="557"/>
      <c r="B5" s="557"/>
      <c r="C5" s="564"/>
      <c r="D5" s="1"/>
      <c r="E5" s="1"/>
      <c r="F5" s="1"/>
      <c r="G5" s="1"/>
      <c r="H5" s="1"/>
    </row>
    <row r="6" spans="1:8" s="330" customFormat="1" ht="27.75">
      <c r="A6" s="238" t="s">
        <v>43</v>
      </c>
      <c r="B6" s="231"/>
      <c r="C6" s="564"/>
      <c r="D6" s="1"/>
      <c r="E6" s="1"/>
      <c r="F6" s="1"/>
      <c r="G6" s="1"/>
      <c r="H6" s="1"/>
    </row>
    <row r="7" spans="1:8" s="330" customFormat="1" ht="32.25">
      <c r="A7" s="556" t="s">
        <v>487</v>
      </c>
      <c r="B7" s="556"/>
      <c r="C7" s="564"/>
      <c r="D7" s="1"/>
      <c r="E7" s="1"/>
      <c r="F7" s="1"/>
      <c r="G7" s="1"/>
      <c r="H7" s="1"/>
    </row>
    <row r="8" spans="1:8" s="330" customFormat="1" ht="27.75">
      <c r="A8" s="596" t="s">
        <v>479</v>
      </c>
      <c r="B8" s="597"/>
      <c r="C8" s="564"/>
      <c r="D8" s="1"/>
      <c r="E8" s="1"/>
      <c r="F8" s="1"/>
      <c r="G8" s="1"/>
      <c r="H8" s="1"/>
    </row>
    <row r="9" spans="1:8" ht="30" customHeight="1">
      <c r="A9" s="34" t="s">
        <v>0</v>
      </c>
      <c r="B9" s="9" t="s">
        <v>386</v>
      </c>
      <c r="C9" s="10" t="s">
        <v>16</v>
      </c>
      <c r="D9" s="11" t="s">
        <v>1</v>
      </c>
      <c r="E9" s="11" t="s">
        <v>2</v>
      </c>
      <c r="F9" s="11" t="s">
        <v>9</v>
      </c>
      <c r="G9" s="11" t="s">
        <v>3</v>
      </c>
      <c r="H9" s="11" t="s">
        <v>4</v>
      </c>
    </row>
    <row r="10" spans="1:8">
      <c r="A10" s="81" t="s">
        <v>10</v>
      </c>
      <c r="B10" s="245" t="s">
        <v>420</v>
      </c>
      <c r="C10" s="302" t="s">
        <v>354</v>
      </c>
      <c r="D10" s="247">
        <v>50</v>
      </c>
      <c r="E10" s="248">
        <v>54.25</v>
      </c>
      <c r="F10" s="248">
        <v>1.32</v>
      </c>
      <c r="G10" s="248">
        <v>3.64</v>
      </c>
      <c r="H10" s="248">
        <v>3.97</v>
      </c>
    </row>
    <row r="11" spans="1:8" ht="33">
      <c r="A11" s="233"/>
      <c r="B11" s="249" t="s">
        <v>421</v>
      </c>
      <c r="C11" s="29" t="s">
        <v>355</v>
      </c>
      <c r="D11" s="247">
        <v>50</v>
      </c>
      <c r="E11" s="248">
        <v>47.4</v>
      </c>
      <c r="F11" s="248">
        <v>2.96</v>
      </c>
      <c r="G11" s="248">
        <v>2.6749999999999998</v>
      </c>
      <c r="H11" s="248">
        <v>2.5299999999999998</v>
      </c>
    </row>
    <row r="12" spans="1:8" ht="33">
      <c r="A12" s="85" t="s">
        <v>14</v>
      </c>
      <c r="B12" s="250" t="s">
        <v>594</v>
      </c>
      <c r="C12" s="130" t="s">
        <v>595</v>
      </c>
      <c r="D12" s="247">
        <v>100</v>
      </c>
      <c r="E12" s="248">
        <v>69.099999999999994</v>
      </c>
      <c r="F12" s="248">
        <v>5.0999999999999996</v>
      </c>
      <c r="G12" s="248">
        <v>4.63</v>
      </c>
      <c r="H12" s="248">
        <v>0.98</v>
      </c>
    </row>
    <row r="13" spans="1:8" ht="15.95" customHeight="1">
      <c r="A13" s="35"/>
      <c r="B13" s="251" t="s">
        <v>257</v>
      </c>
      <c r="C13" s="20" t="s">
        <v>356</v>
      </c>
      <c r="D13" s="252">
        <v>50</v>
      </c>
      <c r="E13" s="253">
        <v>75.63</v>
      </c>
      <c r="F13" s="253">
        <v>13.13</v>
      </c>
      <c r="G13" s="253">
        <v>1.29</v>
      </c>
      <c r="H13" s="253">
        <v>2.2799999999999998</v>
      </c>
    </row>
    <row r="14" spans="1:8" ht="15.95" customHeight="1">
      <c r="A14" s="35"/>
      <c r="B14" s="254" t="s">
        <v>184</v>
      </c>
      <c r="C14" s="82"/>
      <c r="D14" s="255">
        <v>50</v>
      </c>
      <c r="E14" s="23">
        <v>36.25</v>
      </c>
      <c r="F14" s="23">
        <v>7.75</v>
      </c>
      <c r="G14" s="23">
        <v>0</v>
      </c>
      <c r="H14" s="23">
        <v>0.95</v>
      </c>
    </row>
    <row r="15" spans="1:8" ht="15.95" customHeight="1">
      <c r="A15" s="19"/>
      <c r="B15" s="254" t="s">
        <v>261</v>
      </c>
      <c r="C15" s="22" t="s">
        <v>275</v>
      </c>
      <c r="D15" s="247">
        <v>25</v>
      </c>
      <c r="E15" s="256">
        <v>17.649999999999999</v>
      </c>
      <c r="F15" s="256">
        <v>2.78</v>
      </c>
      <c r="G15" s="256">
        <v>0.36</v>
      </c>
      <c r="H15" s="256">
        <v>0.36</v>
      </c>
    </row>
    <row r="16" spans="1:8" ht="15.95" customHeight="1">
      <c r="A16" s="19"/>
      <c r="B16" s="652" t="s">
        <v>44</v>
      </c>
      <c r="C16" s="15" t="s">
        <v>327</v>
      </c>
      <c r="D16" s="247">
        <v>50</v>
      </c>
      <c r="E16" s="257">
        <v>30.55</v>
      </c>
      <c r="F16" s="257">
        <v>0.71</v>
      </c>
      <c r="G16" s="257">
        <v>2.68</v>
      </c>
      <c r="H16" s="257">
        <v>1.21</v>
      </c>
    </row>
    <row r="17" spans="1:8" ht="15.95" customHeight="1">
      <c r="A17" s="19"/>
      <c r="B17" s="500" t="s">
        <v>596</v>
      </c>
      <c r="C17" s="15" t="s">
        <v>597</v>
      </c>
      <c r="D17" s="257">
        <v>50</v>
      </c>
      <c r="E17" s="102">
        <v>24.5</v>
      </c>
      <c r="F17" s="102">
        <v>4.18</v>
      </c>
      <c r="G17" s="102">
        <v>0.55000000000000004</v>
      </c>
      <c r="H17" s="102">
        <v>0.15</v>
      </c>
    </row>
    <row r="18" spans="1:8" ht="15.95" customHeight="1">
      <c r="A18" s="24"/>
      <c r="B18" s="250" t="s">
        <v>486</v>
      </c>
      <c r="C18" s="15"/>
      <c r="D18" s="258">
        <v>50</v>
      </c>
      <c r="E18" s="102">
        <v>21.5</v>
      </c>
      <c r="F18" s="102">
        <v>3.03</v>
      </c>
      <c r="G18" s="102">
        <v>0.3</v>
      </c>
      <c r="H18" s="102">
        <v>0.93</v>
      </c>
    </row>
    <row r="19" spans="1:8" ht="15.95" customHeight="1">
      <c r="A19" s="24"/>
      <c r="B19" s="229" t="s">
        <v>50</v>
      </c>
      <c r="C19" s="6" t="s">
        <v>57</v>
      </c>
      <c r="D19" s="230">
        <v>5</v>
      </c>
      <c r="E19" s="230">
        <v>30.55</v>
      </c>
      <c r="F19" s="230">
        <v>0.71</v>
      </c>
      <c r="G19" s="230">
        <v>2.68</v>
      </c>
      <c r="H19" s="230">
        <v>1.21</v>
      </c>
    </row>
    <row r="20" spans="1:8" ht="15.95" customHeight="1">
      <c r="A20" s="24"/>
      <c r="B20" s="482" t="s">
        <v>488</v>
      </c>
      <c r="C20" s="482" t="s">
        <v>489</v>
      </c>
      <c r="D20" s="483">
        <v>10</v>
      </c>
      <c r="E20" s="484">
        <v>70.5</v>
      </c>
      <c r="F20" s="484">
        <v>0.06</v>
      </c>
      <c r="G20" s="484">
        <v>7.92</v>
      </c>
      <c r="H20" s="484">
        <v>0.02</v>
      </c>
    </row>
    <row r="21" spans="1:8" ht="15.95" customHeight="1">
      <c r="A21" s="19"/>
      <c r="B21" s="259" t="s">
        <v>249</v>
      </c>
      <c r="C21" s="32"/>
      <c r="D21" s="260">
        <v>100</v>
      </c>
      <c r="E21" s="102"/>
      <c r="F21" s="102"/>
      <c r="G21" s="102"/>
      <c r="H21" s="102"/>
    </row>
    <row r="22" spans="1:8" ht="15.95" customHeight="1">
      <c r="A22" s="19"/>
      <c r="B22" s="259" t="s">
        <v>246</v>
      </c>
      <c r="C22" s="32"/>
      <c r="D22" s="261">
        <v>50</v>
      </c>
      <c r="E22" s="243">
        <v>115</v>
      </c>
      <c r="F22" s="243">
        <v>24.6</v>
      </c>
      <c r="G22" s="243">
        <v>0.83</v>
      </c>
      <c r="H22" s="243">
        <v>3.94</v>
      </c>
    </row>
    <row r="23" spans="1:8" ht="15.95" customHeight="1">
      <c r="A23" s="92"/>
      <c r="B23" s="250" t="s">
        <v>12</v>
      </c>
      <c r="C23" s="15"/>
      <c r="D23" s="222">
        <v>100</v>
      </c>
      <c r="E23" s="17">
        <v>48.3</v>
      </c>
      <c r="F23" s="17">
        <v>10.9</v>
      </c>
      <c r="G23" s="17">
        <v>0</v>
      </c>
      <c r="H23" s="17">
        <v>0</v>
      </c>
    </row>
    <row r="24" spans="1:8">
      <c r="A24" s="568" t="s">
        <v>40</v>
      </c>
      <c r="B24" s="569"/>
      <c r="C24" s="570"/>
      <c r="D24" s="478"/>
      <c r="E24" s="479">
        <f>SUM(E10:E23)</f>
        <v>641.17999999999995</v>
      </c>
      <c r="F24" s="479">
        <f t="shared" ref="F24:H24" si="0">SUM(F10:F23)</f>
        <v>77.230000000000018</v>
      </c>
      <c r="G24" s="479">
        <f t="shared" si="0"/>
        <v>27.555</v>
      </c>
      <c r="H24" s="479">
        <f t="shared" si="0"/>
        <v>18.529999999999998</v>
      </c>
    </row>
    <row r="25" spans="1:8" ht="30" customHeight="1">
      <c r="A25" s="83" t="s">
        <v>5</v>
      </c>
      <c r="B25" s="9" t="s">
        <v>387</v>
      </c>
      <c r="C25" s="149" t="s">
        <v>16</v>
      </c>
      <c r="D25" s="150" t="s">
        <v>1</v>
      </c>
      <c r="E25" s="150" t="s">
        <v>2</v>
      </c>
      <c r="F25" s="150" t="s">
        <v>9</v>
      </c>
      <c r="G25" s="150" t="s">
        <v>3</v>
      </c>
      <c r="H25" s="150" t="s">
        <v>4</v>
      </c>
    </row>
    <row r="26" spans="1:8" ht="33">
      <c r="A26" s="12" t="s">
        <v>10</v>
      </c>
      <c r="B26" s="15" t="s">
        <v>598</v>
      </c>
      <c r="C26" s="301" t="s">
        <v>599</v>
      </c>
      <c r="D26" s="276">
        <v>120</v>
      </c>
      <c r="E26" s="276">
        <v>108</v>
      </c>
      <c r="F26" s="276">
        <v>6.79</v>
      </c>
      <c r="G26" s="276">
        <v>6.79</v>
      </c>
      <c r="H26" s="276">
        <v>4.2</v>
      </c>
    </row>
    <row r="27" spans="1:8" ht="33">
      <c r="A27" s="1"/>
      <c r="B27" s="338" t="s">
        <v>276</v>
      </c>
      <c r="C27" s="29" t="s">
        <v>349</v>
      </c>
      <c r="D27" s="501">
        <v>120</v>
      </c>
      <c r="E27" s="102">
        <v>108</v>
      </c>
      <c r="F27" s="102">
        <v>6.79</v>
      </c>
      <c r="G27" s="102">
        <v>6.79</v>
      </c>
      <c r="H27" s="102">
        <v>4.2</v>
      </c>
    </row>
    <row r="28" spans="1:8">
      <c r="A28" s="85" t="s">
        <v>14</v>
      </c>
      <c r="B28" s="263" t="s">
        <v>498</v>
      </c>
      <c r="C28" s="22" t="s">
        <v>499</v>
      </c>
      <c r="D28" s="258">
        <v>140</v>
      </c>
      <c r="E28" s="257">
        <v>137.76</v>
      </c>
      <c r="F28" s="257">
        <v>17.22</v>
      </c>
      <c r="G28" s="257">
        <v>5.29</v>
      </c>
      <c r="H28" s="257">
        <v>3.78</v>
      </c>
    </row>
    <row r="29" spans="1:8">
      <c r="A29" s="86"/>
      <c r="B29" s="250" t="s">
        <v>500</v>
      </c>
      <c r="C29" s="15"/>
      <c r="D29" s="276">
        <v>30</v>
      </c>
      <c r="E29" s="276">
        <v>66.5</v>
      </c>
      <c r="F29" s="276">
        <v>1.1399999999999999</v>
      </c>
      <c r="G29" s="276">
        <v>6.44</v>
      </c>
      <c r="H29" s="276">
        <v>0.99</v>
      </c>
    </row>
    <row r="30" spans="1:8">
      <c r="A30" s="86"/>
      <c r="B30" s="130" t="s">
        <v>621</v>
      </c>
      <c r="C30" s="655" t="s">
        <v>600</v>
      </c>
      <c r="D30" s="40">
        <v>160</v>
      </c>
      <c r="E30" s="274">
        <v>332</v>
      </c>
      <c r="F30" s="274">
        <v>17.399999999999999</v>
      </c>
      <c r="G30" s="274">
        <v>25.3</v>
      </c>
      <c r="H30" s="274">
        <v>6.64</v>
      </c>
    </row>
    <row r="31" spans="1:8">
      <c r="A31" s="86"/>
      <c r="B31" s="259" t="s">
        <v>249</v>
      </c>
      <c r="C31" s="32"/>
      <c r="D31" s="269">
        <v>100</v>
      </c>
      <c r="E31" s="256"/>
      <c r="F31" s="256"/>
      <c r="G31" s="256"/>
      <c r="H31" s="256"/>
    </row>
    <row r="32" spans="1:8" ht="15.95" customHeight="1">
      <c r="A32" s="35"/>
      <c r="B32" s="259" t="s">
        <v>246</v>
      </c>
      <c r="C32" s="32"/>
      <c r="D32" s="261">
        <v>50</v>
      </c>
      <c r="E32" s="243">
        <v>115</v>
      </c>
      <c r="F32" s="243">
        <v>24.6</v>
      </c>
      <c r="G32" s="243">
        <v>0.83</v>
      </c>
      <c r="H32" s="243">
        <v>3.94</v>
      </c>
    </row>
    <row r="33" spans="1:9">
      <c r="A33" s="202"/>
      <c r="B33" s="250" t="s">
        <v>277</v>
      </c>
      <c r="C33" s="15"/>
      <c r="D33" s="222">
        <v>100</v>
      </c>
      <c r="E33" s="256">
        <v>32.4</v>
      </c>
      <c r="F33" s="256">
        <v>5.6</v>
      </c>
      <c r="G33" s="256">
        <v>0.2</v>
      </c>
      <c r="H33" s="256">
        <v>0.6</v>
      </c>
    </row>
    <row r="34" spans="1:9">
      <c r="A34" s="568" t="s">
        <v>40</v>
      </c>
      <c r="B34" s="569"/>
      <c r="C34" s="570"/>
      <c r="D34" s="103"/>
      <c r="E34" s="104">
        <f>SUM(E26:E33)</f>
        <v>899.66</v>
      </c>
      <c r="F34" s="104">
        <f t="shared" ref="F34:H34" si="1">SUM(F26:F33)</f>
        <v>79.539999999999992</v>
      </c>
      <c r="G34" s="104">
        <f t="shared" si="1"/>
        <v>51.64</v>
      </c>
      <c r="H34" s="104">
        <f t="shared" si="1"/>
        <v>24.35</v>
      </c>
    </row>
    <row r="35" spans="1:9" ht="30" customHeight="1">
      <c r="A35" s="96" t="s">
        <v>6</v>
      </c>
      <c r="B35" s="9" t="s">
        <v>388</v>
      </c>
      <c r="C35" s="10" t="s">
        <v>16</v>
      </c>
      <c r="D35" s="50" t="s">
        <v>1</v>
      </c>
      <c r="E35" s="51" t="s">
        <v>2</v>
      </c>
      <c r="F35" s="51" t="s">
        <v>9</v>
      </c>
      <c r="G35" s="51" t="s">
        <v>3</v>
      </c>
      <c r="H35" s="51" t="s">
        <v>4</v>
      </c>
    </row>
    <row r="36" spans="1:9" ht="33">
      <c r="A36" s="81" t="s">
        <v>10</v>
      </c>
      <c r="B36" s="130" t="s">
        <v>422</v>
      </c>
      <c r="C36" s="130" t="s">
        <v>357</v>
      </c>
      <c r="D36" s="252">
        <v>50</v>
      </c>
      <c r="E36" s="265">
        <v>70</v>
      </c>
      <c r="F36" s="265">
        <v>0.79500000000000004</v>
      </c>
      <c r="G36" s="265">
        <v>3.9849999999999999</v>
      </c>
      <c r="H36" s="265">
        <v>6.75</v>
      </c>
      <c r="I36" s="95"/>
    </row>
    <row r="37" spans="1:9">
      <c r="A37" s="35"/>
      <c r="B37" s="304" t="s">
        <v>423</v>
      </c>
      <c r="C37" s="203" t="s">
        <v>279</v>
      </c>
      <c r="D37" s="305">
        <v>50</v>
      </c>
      <c r="E37" s="276">
        <v>89</v>
      </c>
      <c r="F37" s="276">
        <v>1.6</v>
      </c>
      <c r="G37" s="276">
        <v>7</v>
      </c>
      <c r="H37" s="276">
        <v>4.7549999999999999</v>
      </c>
      <c r="I37" s="95"/>
    </row>
    <row r="38" spans="1:9" ht="33">
      <c r="A38" s="35" t="s">
        <v>14</v>
      </c>
      <c r="B38" s="130" t="s">
        <v>278</v>
      </c>
      <c r="C38" s="115" t="s">
        <v>41</v>
      </c>
      <c r="D38" s="271">
        <v>100</v>
      </c>
      <c r="E38" s="257">
        <v>75.2</v>
      </c>
      <c r="F38" s="257">
        <v>4.8499999999999996</v>
      </c>
      <c r="G38" s="257">
        <v>5.25</v>
      </c>
      <c r="H38" s="257">
        <v>1.22</v>
      </c>
      <c r="I38" s="95"/>
    </row>
    <row r="39" spans="1:9" ht="15.95" customHeight="1">
      <c r="A39" s="35"/>
      <c r="B39" s="306" t="s">
        <v>11</v>
      </c>
      <c r="C39" s="38" t="s">
        <v>32</v>
      </c>
      <c r="D39" s="154">
        <v>50</v>
      </c>
      <c r="E39" s="17">
        <v>64.38</v>
      </c>
      <c r="F39" s="17">
        <v>14.31</v>
      </c>
      <c r="G39" s="17">
        <v>0.13</v>
      </c>
      <c r="H39" s="17">
        <v>1.25</v>
      </c>
      <c r="I39" s="94"/>
    </row>
    <row r="40" spans="1:9" ht="15.95" customHeight="1">
      <c r="A40" s="35"/>
      <c r="B40" s="264" t="s">
        <v>183</v>
      </c>
      <c r="C40" s="22" t="s">
        <v>601</v>
      </c>
      <c r="D40" s="255">
        <v>50</v>
      </c>
      <c r="E40" s="23">
        <v>36.25</v>
      </c>
      <c r="F40" s="23">
        <v>7.75</v>
      </c>
      <c r="G40" s="23">
        <v>0</v>
      </c>
      <c r="H40" s="23">
        <v>0.95</v>
      </c>
      <c r="I40" s="94"/>
    </row>
    <row r="41" spans="1:9" ht="15.95" customHeight="1">
      <c r="A41" s="35"/>
      <c r="B41" s="250" t="s">
        <v>280</v>
      </c>
      <c r="C41" s="15" t="s">
        <v>281</v>
      </c>
      <c r="D41" s="222">
        <v>25</v>
      </c>
      <c r="E41" s="256">
        <v>19.75</v>
      </c>
      <c r="F41" s="256">
        <v>1.9450000000000001</v>
      </c>
      <c r="G41" s="256">
        <v>0.27</v>
      </c>
      <c r="H41" s="256">
        <v>1.54</v>
      </c>
      <c r="I41" s="94"/>
    </row>
    <row r="42" spans="1:9" ht="15.95" customHeight="1">
      <c r="A42" s="19"/>
      <c r="B42" s="130" t="s">
        <v>282</v>
      </c>
      <c r="C42" s="15" t="s">
        <v>283</v>
      </c>
      <c r="D42" s="89">
        <v>50</v>
      </c>
      <c r="E42" s="307">
        <v>17.75</v>
      </c>
      <c r="F42" s="307">
        <v>1.01</v>
      </c>
      <c r="G42" s="307">
        <v>0.2</v>
      </c>
      <c r="H42" s="307">
        <v>1.38</v>
      </c>
      <c r="I42" s="94"/>
    </row>
    <row r="43" spans="1:9" ht="15.95" customHeight="1">
      <c r="A43" s="19"/>
      <c r="B43" s="250" t="s">
        <v>284</v>
      </c>
      <c r="C43" s="15" t="s">
        <v>285</v>
      </c>
      <c r="D43" s="222">
        <v>50</v>
      </c>
      <c r="E43" s="256">
        <v>20.9</v>
      </c>
      <c r="F43" s="256">
        <v>3.5</v>
      </c>
      <c r="G43" s="256">
        <v>9.8500000000000004E-2</v>
      </c>
      <c r="H43" s="256">
        <v>0.85499999999999998</v>
      </c>
      <c r="I43" s="98"/>
    </row>
    <row r="44" spans="1:9" ht="15.95" customHeight="1">
      <c r="A44" s="19"/>
      <c r="B44" s="500" t="s">
        <v>524</v>
      </c>
      <c r="C44" s="15"/>
      <c r="D44" s="89">
        <v>50</v>
      </c>
      <c r="E44" s="307">
        <v>34.200000000000003</v>
      </c>
      <c r="F44" s="307">
        <v>5.51</v>
      </c>
      <c r="G44" s="307">
        <v>0.16</v>
      </c>
      <c r="H44" s="307">
        <v>1.19</v>
      </c>
      <c r="I44" s="98"/>
    </row>
    <row r="45" spans="1:9" ht="15.95" customHeight="1">
      <c r="A45" s="19"/>
      <c r="B45" s="229" t="s">
        <v>50</v>
      </c>
      <c r="C45" s="6" t="s">
        <v>57</v>
      </c>
      <c r="D45" s="230">
        <v>10</v>
      </c>
      <c r="E45" s="230">
        <v>61.1</v>
      </c>
      <c r="F45" s="230">
        <v>1.42</v>
      </c>
      <c r="G45" s="230">
        <v>5.36</v>
      </c>
      <c r="H45" s="230">
        <v>2.42</v>
      </c>
      <c r="I45" s="98"/>
    </row>
    <row r="46" spans="1:9" ht="15.95" customHeight="1">
      <c r="A46" s="19"/>
      <c r="B46" s="482" t="s">
        <v>488</v>
      </c>
      <c r="C46" s="482" t="s">
        <v>489</v>
      </c>
      <c r="D46" s="483">
        <v>10</v>
      </c>
      <c r="E46" s="484">
        <v>70.5</v>
      </c>
      <c r="F46" s="484">
        <v>0.06</v>
      </c>
      <c r="G46" s="484">
        <v>7.92</v>
      </c>
      <c r="H46" s="484">
        <v>0.02</v>
      </c>
      <c r="I46" s="98"/>
    </row>
    <row r="47" spans="1:9" ht="15.95" customHeight="1">
      <c r="A47" s="19"/>
      <c r="B47" s="259" t="s">
        <v>249</v>
      </c>
      <c r="C47" s="32"/>
      <c r="D47" s="269">
        <v>100</v>
      </c>
      <c r="E47" s="256"/>
      <c r="F47" s="256"/>
      <c r="G47" s="256"/>
      <c r="H47" s="256"/>
      <c r="I47" s="98"/>
    </row>
    <row r="48" spans="1:9" ht="15.95" customHeight="1">
      <c r="A48" s="19"/>
      <c r="B48" s="259" t="s">
        <v>246</v>
      </c>
      <c r="C48" s="32"/>
      <c r="D48" s="261">
        <v>50</v>
      </c>
      <c r="E48" s="243">
        <v>115</v>
      </c>
      <c r="F48" s="243">
        <v>24.6</v>
      </c>
      <c r="G48" s="243">
        <v>0.83</v>
      </c>
      <c r="H48" s="243">
        <v>3.94</v>
      </c>
      <c r="I48" s="99"/>
    </row>
    <row r="49" spans="1:9" ht="15.95" customHeight="1">
      <c r="A49" s="92"/>
      <c r="B49" s="250" t="s">
        <v>247</v>
      </c>
      <c r="C49" s="15"/>
      <c r="D49" s="222">
        <v>100</v>
      </c>
      <c r="E49" s="17">
        <v>46.4</v>
      </c>
      <c r="F49" s="17">
        <v>10.199999999999999</v>
      </c>
      <c r="G49" s="17">
        <v>0</v>
      </c>
      <c r="H49" s="17">
        <v>0.3</v>
      </c>
      <c r="I49" s="95"/>
    </row>
    <row r="50" spans="1:9">
      <c r="A50" s="568" t="s">
        <v>40</v>
      </c>
      <c r="B50" s="569"/>
      <c r="C50" s="570"/>
      <c r="D50" s="102"/>
      <c r="E50" s="64">
        <f>SUM(E36:E49)</f>
        <v>720.43</v>
      </c>
      <c r="F50" s="64">
        <f t="shared" ref="F50:H50" si="2">SUM(F36:F49)</f>
        <v>77.55</v>
      </c>
      <c r="G50" s="64">
        <f t="shared" si="2"/>
        <v>31.203499999999998</v>
      </c>
      <c r="H50" s="64">
        <f t="shared" si="2"/>
        <v>26.570000000000004</v>
      </c>
    </row>
    <row r="51" spans="1:9" ht="30" customHeight="1">
      <c r="A51" s="96" t="s">
        <v>7</v>
      </c>
      <c r="B51" s="9" t="s">
        <v>389</v>
      </c>
      <c r="C51" s="10" t="s">
        <v>16</v>
      </c>
      <c r="D51" s="50" t="s">
        <v>1</v>
      </c>
      <c r="E51" s="51" t="s">
        <v>2</v>
      </c>
      <c r="F51" s="51" t="s">
        <v>9</v>
      </c>
      <c r="G51" s="51" t="s">
        <v>3</v>
      </c>
      <c r="H51" s="51" t="s">
        <v>4</v>
      </c>
    </row>
    <row r="52" spans="1:9" ht="33">
      <c r="A52" s="81" t="s">
        <v>10</v>
      </c>
      <c r="B52" s="275" t="s">
        <v>424</v>
      </c>
      <c r="C52" s="90" t="s">
        <v>358</v>
      </c>
      <c r="D52" s="247">
        <v>50</v>
      </c>
      <c r="E52" s="248">
        <v>49.15</v>
      </c>
      <c r="F52" s="248">
        <v>7.95</v>
      </c>
      <c r="G52" s="248">
        <v>0.78600000000000003</v>
      </c>
      <c r="H52" s="248">
        <v>2.0259999999999998</v>
      </c>
    </row>
    <row r="53" spans="1:9">
      <c r="A53" s="35"/>
      <c r="B53" s="130" t="s">
        <v>425</v>
      </c>
      <c r="C53" s="130" t="s">
        <v>359</v>
      </c>
      <c r="D53" s="247">
        <v>50</v>
      </c>
      <c r="E53" s="276">
        <v>47.1</v>
      </c>
      <c r="F53" s="247">
        <v>4.74</v>
      </c>
      <c r="G53" s="248">
        <v>1.75</v>
      </c>
      <c r="H53" s="248">
        <v>2.4900000000000002</v>
      </c>
    </row>
    <row r="54" spans="1:9" ht="33">
      <c r="A54" s="35" t="s">
        <v>14</v>
      </c>
      <c r="B54" s="46" t="s">
        <v>426</v>
      </c>
      <c r="C54" s="328" t="s">
        <v>265</v>
      </c>
      <c r="D54" s="258">
        <v>100</v>
      </c>
      <c r="E54" s="257">
        <v>67.7</v>
      </c>
      <c r="F54" s="257">
        <v>6.21</v>
      </c>
      <c r="G54" s="257">
        <v>3.23</v>
      </c>
      <c r="H54" s="257">
        <v>2.2799999999999998</v>
      </c>
    </row>
    <row r="55" spans="1:9" ht="15.95" customHeight="1">
      <c r="A55" s="35"/>
      <c r="B55" s="264" t="s">
        <v>183</v>
      </c>
      <c r="C55" s="22"/>
      <c r="D55" s="247">
        <v>50</v>
      </c>
      <c r="E55" s="253">
        <v>43.8</v>
      </c>
      <c r="F55" s="253">
        <v>6.65</v>
      </c>
      <c r="G55" s="253">
        <v>1.29</v>
      </c>
      <c r="H55" s="253">
        <v>1.23</v>
      </c>
    </row>
    <row r="56" spans="1:9" ht="15.95" customHeight="1">
      <c r="A56" s="35"/>
      <c r="B56" s="277" t="s">
        <v>184</v>
      </c>
      <c r="C56" s="59" t="s">
        <v>267</v>
      </c>
      <c r="D56" s="278">
        <v>50</v>
      </c>
      <c r="E56" s="18">
        <v>77.099999999999994</v>
      </c>
      <c r="F56" s="18">
        <v>13.5</v>
      </c>
      <c r="G56" s="18">
        <v>1.25</v>
      </c>
      <c r="H56" s="18">
        <v>2.42</v>
      </c>
    </row>
    <row r="57" spans="1:9" ht="15.95" customHeight="1">
      <c r="A57" s="35"/>
      <c r="B57" s="279" t="s">
        <v>286</v>
      </c>
      <c r="C57" s="46"/>
      <c r="D57" s="280">
        <v>25</v>
      </c>
      <c r="E57" s="110">
        <v>10.199999999999999</v>
      </c>
      <c r="F57" s="110">
        <v>1.7250000000000001</v>
      </c>
      <c r="G57" s="110">
        <v>0.05</v>
      </c>
      <c r="H57" s="110">
        <v>0.4</v>
      </c>
    </row>
    <row r="58" spans="1:9" ht="15.95" customHeight="1">
      <c r="A58" s="35"/>
      <c r="B58" s="130" t="s">
        <v>287</v>
      </c>
      <c r="C58" s="15" t="s">
        <v>269</v>
      </c>
      <c r="D58" s="247">
        <v>50</v>
      </c>
      <c r="E58" s="282">
        <v>12.8</v>
      </c>
      <c r="F58" s="282">
        <v>1.9</v>
      </c>
      <c r="G58" s="282">
        <v>0.1</v>
      </c>
      <c r="H58" s="282">
        <v>0.625</v>
      </c>
    </row>
    <row r="59" spans="1:9" ht="15.95" customHeight="1">
      <c r="A59" s="35"/>
      <c r="B59" s="283" t="s">
        <v>602</v>
      </c>
      <c r="C59" s="62" t="s">
        <v>603</v>
      </c>
      <c r="D59" s="247">
        <v>50</v>
      </c>
      <c r="E59" s="248">
        <v>19.350000000000001</v>
      </c>
      <c r="F59" s="248">
        <v>2.85</v>
      </c>
      <c r="G59" s="248">
        <v>0.59</v>
      </c>
      <c r="H59" s="248">
        <v>0.1905</v>
      </c>
    </row>
    <row r="60" spans="1:9" ht="15.95" customHeight="1">
      <c r="A60" s="35"/>
      <c r="B60" s="522" t="s">
        <v>525</v>
      </c>
      <c r="C60" s="520" t="s">
        <v>526</v>
      </c>
      <c r="D60" s="521">
        <v>50</v>
      </c>
      <c r="E60" s="521">
        <v>21.1</v>
      </c>
      <c r="F60" s="521">
        <v>3.27</v>
      </c>
      <c r="G60" s="521">
        <v>0.1</v>
      </c>
      <c r="H60" s="521">
        <v>1.1200000000000001</v>
      </c>
    </row>
    <row r="61" spans="1:9" ht="15.95" customHeight="1">
      <c r="A61" s="35"/>
      <c r="B61" s="229" t="s">
        <v>50</v>
      </c>
      <c r="C61" s="6" t="s">
        <v>57</v>
      </c>
      <c r="D61" s="230">
        <v>10</v>
      </c>
      <c r="E61" s="230">
        <v>61.1</v>
      </c>
      <c r="F61" s="230">
        <v>1.42</v>
      </c>
      <c r="G61" s="230">
        <v>5.36</v>
      </c>
      <c r="H61" s="230">
        <v>2.42</v>
      </c>
    </row>
    <row r="62" spans="1:9">
      <c r="A62" s="35"/>
      <c r="B62" s="482" t="s">
        <v>488</v>
      </c>
      <c r="C62" s="482" t="s">
        <v>489</v>
      </c>
      <c r="D62" s="483">
        <v>10</v>
      </c>
      <c r="E62" s="484">
        <v>70.5</v>
      </c>
      <c r="F62" s="484">
        <v>0.06</v>
      </c>
      <c r="G62" s="484">
        <v>7.92</v>
      </c>
      <c r="H62" s="484">
        <v>0.02</v>
      </c>
    </row>
    <row r="63" spans="1:9" ht="15.95" customHeight="1">
      <c r="A63" s="35"/>
      <c r="B63" s="284" t="s">
        <v>249</v>
      </c>
      <c r="C63" s="32"/>
      <c r="D63" s="269">
        <v>100</v>
      </c>
      <c r="E63" s="256"/>
      <c r="F63" s="256"/>
      <c r="G63" s="256"/>
      <c r="H63" s="256"/>
    </row>
    <row r="64" spans="1:9" ht="15.95" customHeight="1">
      <c r="A64" s="35"/>
      <c r="B64" s="285" t="s">
        <v>246</v>
      </c>
      <c r="C64" s="32"/>
      <c r="D64" s="261">
        <v>50</v>
      </c>
      <c r="E64" s="243">
        <v>115</v>
      </c>
      <c r="F64" s="243">
        <v>24.6</v>
      </c>
      <c r="G64" s="243">
        <v>0.83</v>
      </c>
      <c r="H64" s="243">
        <v>3.94</v>
      </c>
    </row>
    <row r="65" spans="1:8" ht="15.95" customHeight="1">
      <c r="A65" s="92"/>
      <c r="B65" s="250" t="s">
        <v>252</v>
      </c>
      <c r="C65" s="15"/>
      <c r="D65" s="222">
        <v>100</v>
      </c>
      <c r="E65" s="17">
        <v>48.3</v>
      </c>
      <c r="F65" s="17">
        <v>10.9</v>
      </c>
      <c r="G65" s="17">
        <v>0</v>
      </c>
      <c r="H65" s="17">
        <v>0</v>
      </c>
    </row>
    <row r="66" spans="1:8">
      <c r="A66" s="568" t="s">
        <v>40</v>
      </c>
      <c r="B66" s="569"/>
      <c r="C66" s="570"/>
      <c r="D66" s="63"/>
      <c r="E66" s="64">
        <f>SUM(E52:E65)</f>
        <v>643.20000000000005</v>
      </c>
      <c r="F66" s="64">
        <f t="shared" ref="F66:H66" si="3">SUM(F52:F65)</f>
        <v>85.77500000000002</v>
      </c>
      <c r="G66" s="64">
        <f t="shared" si="3"/>
        <v>23.256</v>
      </c>
      <c r="H66" s="64">
        <f t="shared" si="3"/>
        <v>19.1615</v>
      </c>
    </row>
    <row r="67" spans="1:8" ht="30" customHeight="1">
      <c r="A67" s="34" t="s">
        <v>8</v>
      </c>
      <c r="B67" s="9" t="s">
        <v>390</v>
      </c>
      <c r="C67" s="10" t="s">
        <v>16</v>
      </c>
      <c r="D67" s="65" t="s">
        <v>1</v>
      </c>
      <c r="E67" s="66" t="s">
        <v>2</v>
      </c>
      <c r="F67" s="66" t="s">
        <v>9</v>
      </c>
      <c r="G67" s="66" t="s">
        <v>3</v>
      </c>
      <c r="H67" s="66" t="s">
        <v>4</v>
      </c>
    </row>
    <row r="68" spans="1:8">
      <c r="A68" s="81" t="s">
        <v>10</v>
      </c>
      <c r="B68" s="289" t="s">
        <v>604</v>
      </c>
      <c r="C68" s="91" t="s">
        <v>605</v>
      </c>
      <c r="D68" s="247">
        <v>50</v>
      </c>
      <c r="E68" s="248">
        <v>68.400000000000006</v>
      </c>
      <c r="F68" s="248">
        <v>8.1</v>
      </c>
      <c r="G68" s="248">
        <v>2.4</v>
      </c>
      <c r="H68" s="248">
        <v>3.29</v>
      </c>
    </row>
    <row r="69" spans="1:8" ht="33">
      <c r="A69" s="35"/>
      <c r="B69" s="302" t="s">
        <v>427</v>
      </c>
      <c r="C69" s="309" t="s">
        <v>272</v>
      </c>
      <c r="D69" s="247">
        <v>50</v>
      </c>
      <c r="E69" s="276">
        <v>49.75</v>
      </c>
      <c r="F69" s="247">
        <v>2.0049999999999999</v>
      </c>
      <c r="G69" s="248">
        <v>3.2</v>
      </c>
      <c r="H69" s="248">
        <v>2.895</v>
      </c>
    </row>
    <row r="70" spans="1:8" ht="15.95" customHeight="1">
      <c r="A70" s="35" t="s">
        <v>14</v>
      </c>
      <c r="B70" s="302" t="s">
        <v>288</v>
      </c>
      <c r="C70" s="310" t="s">
        <v>336</v>
      </c>
      <c r="D70" s="311">
        <v>100</v>
      </c>
      <c r="E70" s="292">
        <v>80.438400000000001</v>
      </c>
      <c r="F70" s="292">
        <v>5.7455999999999996</v>
      </c>
      <c r="G70" s="292">
        <v>5.5368000000000004</v>
      </c>
      <c r="H70" s="292">
        <v>1.8864000000000001</v>
      </c>
    </row>
    <row r="71" spans="1:8" ht="15.95" customHeight="1">
      <c r="A71" s="19"/>
      <c r="B71" s="293" t="s">
        <v>273</v>
      </c>
      <c r="C71" s="57" t="s">
        <v>360</v>
      </c>
      <c r="D71" s="255">
        <v>50</v>
      </c>
      <c r="E71" s="23">
        <v>64.5</v>
      </c>
      <c r="F71" s="23">
        <v>14.35</v>
      </c>
      <c r="G71" s="23">
        <v>0.13250000000000001</v>
      </c>
      <c r="H71" s="23">
        <v>1.25</v>
      </c>
    </row>
    <row r="72" spans="1:8" ht="15.95" customHeight="1">
      <c r="A72" s="19"/>
      <c r="B72" s="279" t="s">
        <v>274</v>
      </c>
      <c r="C72" s="22" t="s">
        <v>289</v>
      </c>
      <c r="D72" s="266">
        <v>25</v>
      </c>
      <c r="E72" s="110">
        <v>15.2</v>
      </c>
      <c r="F72" s="110">
        <v>1.4</v>
      </c>
      <c r="G72" s="110">
        <v>0.81</v>
      </c>
      <c r="H72" s="110">
        <v>0.23</v>
      </c>
    </row>
    <row r="73" spans="1:8" ht="15.95" customHeight="1">
      <c r="A73" s="19"/>
      <c r="B73" s="281" t="s">
        <v>44</v>
      </c>
      <c r="C73" s="15" t="s">
        <v>337</v>
      </c>
      <c r="D73" s="312">
        <v>50</v>
      </c>
      <c r="E73" s="276">
        <v>22.65</v>
      </c>
      <c r="F73" s="276">
        <v>2.9649999999999999</v>
      </c>
      <c r="G73" s="276">
        <v>0.77</v>
      </c>
      <c r="H73" s="276">
        <v>0.28699999999999998</v>
      </c>
    </row>
    <row r="74" spans="1:8" ht="15.95" customHeight="1">
      <c r="A74" s="19"/>
      <c r="B74" s="283" t="s">
        <v>606</v>
      </c>
      <c r="C74" s="62" t="s">
        <v>607</v>
      </c>
      <c r="D74" s="267">
        <v>50</v>
      </c>
      <c r="E74" s="282">
        <v>25.6</v>
      </c>
      <c r="F74" s="282">
        <v>2.66</v>
      </c>
      <c r="G74" s="282">
        <v>1.19</v>
      </c>
      <c r="H74" s="282">
        <v>0.53</v>
      </c>
    </row>
    <row r="75" spans="1:8" ht="15.95" customHeight="1">
      <c r="A75" s="19"/>
      <c r="B75" s="524" t="s">
        <v>608</v>
      </c>
      <c r="C75" s="523" t="s">
        <v>527</v>
      </c>
      <c r="D75" s="474">
        <v>50</v>
      </c>
      <c r="E75" s="525">
        <v>62.5</v>
      </c>
      <c r="F75" s="525">
        <v>9.8000000000000007</v>
      </c>
      <c r="G75" s="525">
        <v>0.06</v>
      </c>
      <c r="H75" s="525">
        <v>4.2</v>
      </c>
    </row>
    <row r="76" spans="1:8" ht="15.95" customHeight="1">
      <c r="A76" s="19"/>
      <c r="B76" s="229" t="s">
        <v>50</v>
      </c>
      <c r="C76" s="6" t="s">
        <v>57</v>
      </c>
      <c r="D76" s="230">
        <v>5</v>
      </c>
      <c r="E76" s="230">
        <v>30.55</v>
      </c>
      <c r="F76" s="230">
        <v>0.71</v>
      </c>
      <c r="G76" s="230">
        <v>2.68</v>
      </c>
      <c r="H76" s="230">
        <v>1.21</v>
      </c>
    </row>
    <row r="77" spans="1:8">
      <c r="A77" s="19"/>
      <c r="B77" s="482" t="s">
        <v>488</v>
      </c>
      <c r="C77" s="482" t="s">
        <v>489</v>
      </c>
      <c r="D77" s="483">
        <v>10</v>
      </c>
      <c r="E77" s="484">
        <v>70.5</v>
      </c>
      <c r="F77" s="484">
        <v>0.06</v>
      </c>
      <c r="G77" s="484">
        <v>7.92</v>
      </c>
      <c r="H77" s="484">
        <v>0.02</v>
      </c>
    </row>
    <row r="78" spans="1:8">
      <c r="A78" s="19"/>
      <c r="B78" s="284" t="s">
        <v>249</v>
      </c>
      <c r="C78" s="32"/>
      <c r="D78" s="273">
        <v>100</v>
      </c>
      <c r="E78" s="274"/>
      <c r="F78" s="274"/>
      <c r="G78" s="274"/>
      <c r="H78" s="274"/>
    </row>
    <row r="79" spans="1:8" ht="15.95" customHeight="1">
      <c r="A79" s="19"/>
      <c r="B79" s="285" t="s">
        <v>255</v>
      </c>
      <c r="C79" s="32"/>
      <c r="D79" s="261">
        <v>40</v>
      </c>
      <c r="E79" s="243">
        <v>92</v>
      </c>
      <c r="F79" s="243">
        <v>19.680000000000003</v>
      </c>
      <c r="G79" s="243">
        <v>0.66400000000000003</v>
      </c>
      <c r="H79" s="243">
        <v>3.1520000000000006</v>
      </c>
    </row>
    <row r="80" spans="1:8" ht="15.95" customHeight="1">
      <c r="A80" s="92"/>
      <c r="B80" s="126" t="s">
        <v>85</v>
      </c>
      <c r="C80" s="15"/>
      <c r="D80" s="68">
        <v>100</v>
      </c>
      <c r="E80" s="199">
        <v>30.1</v>
      </c>
      <c r="F80" s="199">
        <v>5.9</v>
      </c>
      <c r="G80" s="199">
        <v>0.1</v>
      </c>
      <c r="H80" s="199">
        <v>0.8</v>
      </c>
    </row>
    <row r="81" spans="1:8">
      <c r="A81" s="593" t="s">
        <v>40</v>
      </c>
      <c r="B81" s="594"/>
      <c r="C81" s="595"/>
      <c r="D81" s="93"/>
      <c r="E81" s="64">
        <f>SUM(E68:E80)</f>
        <v>612.1884</v>
      </c>
      <c r="F81" s="64">
        <f>SUM(F68:F80)</f>
        <v>73.375600000000006</v>
      </c>
      <c r="G81" s="64">
        <f>SUM(G68:G80)</f>
        <v>25.463300000000004</v>
      </c>
      <c r="H81" s="64">
        <f>SUM(H68:H80)</f>
        <v>19.750400000000003</v>
      </c>
    </row>
    <row r="82" spans="1:8">
      <c r="A82" s="602" t="s">
        <v>13</v>
      </c>
      <c r="B82" s="603"/>
      <c r="C82" s="603"/>
      <c r="D82" s="604"/>
      <c r="E82" s="70">
        <f>AVERAGE(E81,E66,E50,E34,E24)</f>
        <v>703.33168000000001</v>
      </c>
      <c r="F82" s="70">
        <f>AVERAGE(F81,F66,F50,F34,F24)</f>
        <v>78.694119999999998</v>
      </c>
      <c r="G82" s="70">
        <f>AVERAGE(G81,G66,G50,G34,G24)</f>
        <v>31.823559999999997</v>
      </c>
      <c r="H82" s="70">
        <f>AVERAGE(H81,H66,H50,H34,H24)</f>
        <v>21.672380000000004</v>
      </c>
    </row>
    <row r="83" spans="1:8">
      <c r="A83" s="575" t="s">
        <v>34</v>
      </c>
      <c r="B83" s="576"/>
      <c r="C83" s="576"/>
      <c r="D83" s="577"/>
      <c r="E83" s="143"/>
      <c r="F83" s="72">
        <f>(F82*4)/E82*100</f>
        <v>44.755054969228745</v>
      </c>
      <c r="G83" s="72">
        <f>(G82*9)/E82*100</f>
        <v>40.722186721348876</v>
      </c>
      <c r="H83" s="72">
        <f>(H82*4)/E82*100</f>
        <v>12.325553144428248</v>
      </c>
    </row>
    <row r="84" spans="1:8">
      <c r="A84" s="578" t="s">
        <v>35</v>
      </c>
      <c r="B84" s="579"/>
      <c r="C84" s="579"/>
      <c r="D84" s="580"/>
      <c r="E84" s="144" t="s">
        <v>36</v>
      </c>
      <c r="F84" s="74" t="s">
        <v>37</v>
      </c>
      <c r="G84" s="74" t="s">
        <v>38</v>
      </c>
      <c r="H84" s="74" t="s">
        <v>39</v>
      </c>
    </row>
    <row r="85" spans="1:8">
      <c r="A85" s="559" t="s">
        <v>17</v>
      </c>
      <c r="B85" s="559"/>
      <c r="C85" s="559"/>
      <c r="D85" s="559"/>
      <c r="E85" s="563"/>
      <c r="F85" s="563"/>
      <c r="G85" s="563"/>
      <c r="H85" s="563"/>
    </row>
    <row r="86" spans="1:8">
      <c r="A86" s="560" t="s">
        <v>18</v>
      </c>
      <c r="B86" s="561"/>
      <c r="C86" s="561"/>
      <c r="D86" s="561"/>
      <c r="E86" s="561"/>
      <c r="F86" s="561"/>
      <c r="G86" s="561"/>
      <c r="H86" s="562"/>
    </row>
    <row r="87" spans="1:8">
      <c r="A87" s="581" t="s">
        <v>19</v>
      </c>
      <c r="B87" s="582"/>
      <c r="C87" s="582"/>
      <c r="D87" s="582"/>
      <c r="E87" s="582"/>
      <c r="F87" s="582"/>
      <c r="G87" s="582"/>
      <c r="H87" s="583"/>
    </row>
    <row r="88" spans="1:8">
      <c r="A88" s="587" t="s">
        <v>20</v>
      </c>
      <c r="B88" s="588"/>
      <c r="C88" s="588"/>
      <c r="D88" s="588"/>
      <c r="E88" s="588"/>
      <c r="F88" s="588"/>
      <c r="G88" s="588"/>
      <c r="H88" s="589"/>
    </row>
    <row r="89" spans="1:8">
      <c r="A89" s="587" t="s">
        <v>21</v>
      </c>
      <c r="B89" s="588"/>
      <c r="C89" s="588"/>
      <c r="D89" s="588"/>
      <c r="E89" s="588"/>
      <c r="F89" s="588"/>
      <c r="G89" s="588"/>
      <c r="H89" s="589"/>
    </row>
    <row r="90" spans="1:8">
      <c r="A90" s="565" t="s">
        <v>22</v>
      </c>
      <c r="B90" s="566"/>
      <c r="C90" s="566"/>
      <c r="D90" s="566"/>
      <c r="E90" s="566"/>
      <c r="F90" s="566"/>
      <c r="G90" s="566"/>
      <c r="H90" s="567"/>
    </row>
    <row r="91" spans="1:8">
      <c r="A91" s="559" t="s">
        <v>23</v>
      </c>
      <c r="B91" s="559"/>
      <c r="C91" s="559"/>
      <c r="D91" s="559"/>
      <c r="E91" s="559"/>
      <c r="F91" s="559"/>
      <c r="G91" s="559"/>
      <c r="H91" s="559"/>
    </row>
    <row r="92" spans="1:8">
      <c r="A92" s="75" t="s">
        <v>24</v>
      </c>
      <c r="B92" s="561" t="s">
        <v>25</v>
      </c>
      <c r="C92" s="561"/>
      <c r="D92" s="561"/>
      <c r="E92" s="561"/>
      <c r="F92" s="561"/>
      <c r="G92" s="561"/>
      <c r="H92" s="562"/>
    </row>
    <row r="93" spans="1:8">
      <c r="A93" s="76" t="s">
        <v>26</v>
      </c>
      <c r="B93" s="582" t="s">
        <v>27</v>
      </c>
      <c r="C93" s="582"/>
      <c r="D93" s="582"/>
      <c r="E93" s="582"/>
      <c r="F93" s="582"/>
      <c r="G93" s="582"/>
      <c r="H93" s="583"/>
    </row>
    <row r="94" spans="1:8">
      <c r="A94" s="106" t="s">
        <v>28</v>
      </c>
      <c r="B94" s="590" t="s">
        <v>29</v>
      </c>
      <c r="C94" s="590"/>
      <c r="D94" s="590"/>
      <c r="E94" s="590"/>
      <c r="F94" s="590"/>
      <c r="G94" s="590"/>
      <c r="H94" s="591"/>
    </row>
    <row r="95" spans="1:8">
      <c r="A95" s="592" t="s">
        <v>30</v>
      </c>
      <c r="B95" s="592"/>
      <c r="C95" s="592"/>
      <c r="D95" s="592"/>
      <c r="E95" s="592"/>
      <c r="F95" s="592"/>
      <c r="G95" s="592"/>
      <c r="H95" s="592"/>
    </row>
    <row r="96" spans="1:8">
      <c r="A96" s="584" t="s">
        <v>31</v>
      </c>
      <c r="B96" s="585"/>
      <c r="C96" s="585"/>
      <c r="D96" s="585"/>
      <c r="E96" s="585"/>
      <c r="F96" s="585"/>
      <c r="G96" s="585"/>
      <c r="H96" s="586"/>
    </row>
  </sheetData>
  <mergeCells count="24">
    <mergeCell ref="A96:H96"/>
    <mergeCell ref="A85:H85"/>
    <mergeCell ref="A86:H86"/>
    <mergeCell ref="A87:H87"/>
    <mergeCell ref="A88:H88"/>
    <mergeCell ref="A89:H89"/>
    <mergeCell ref="A90:H90"/>
    <mergeCell ref="A91:H91"/>
    <mergeCell ref="B92:H92"/>
    <mergeCell ref="B93:H93"/>
    <mergeCell ref="B94:H94"/>
    <mergeCell ref="A95:H95"/>
    <mergeCell ref="A66:C66"/>
    <mergeCell ref="A82:D82"/>
    <mergeCell ref="A83:D83"/>
    <mergeCell ref="A84:D84"/>
    <mergeCell ref="A81:C81"/>
    <mergeCell ref="A50:C50"/>
    <mergeCell ref="A1:B5"/>
    <mergeCell ref="C2:C8"/>
    <mergeCell ref="A8:B8"/>
    <mergeCell ref="A24:C24"/>
    <mergeCell ref="A34:C34"/>
    <mergeCell ref="A7:B7"/>
  </mergeCells>
  <pageMargins left="0.25" right="0.25" top="0.75" bottom="0.75" header="0.3" footer="0.3"/>
  <pageSetup paperSize="9" scale="3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06714-08F3-478E-B947-45557A631D40}">
  <sheetPr>
    <tabColor theme="4" tint="-0.499984740745262"/>
    <pageSetUpPr fitToPage="1"/>
  </sheetPr>
  <dimension ref="A1:O97"/>
  <sheetViews>
    <sheetView topLeftCell="A19" workbookViewId="0">
      <selection activeCell="G82" sqref="G82"/>
    </sheetView>
  </sheetViews>
  <sheetFormatPr defaultColWidth="9.42578125" defaultRowHeight="16.5"/>
  <cols>
    <col min="1" max="1" width="16.5703125" style="140" customWidth="1"/>
    <col min="2" max="2" width="55.85546875" style="140" customWidth="1"/>
    <col min="3" max="3" width="99.85546875" style="140" customWidth="1"/>
    <col min="4" max="8" width="17.7109375" style="140" customWidth="1"/>
    <col min="9" max="12" width="9.42578125" style="140"/>
    <col min="13" max="16384" width="9.42578125" style="2"/>
  </cols>
  <sheetData>
    <row r="1" spans="1:15">
      <c r="A1" s="557" t="e" vm="1">
        <v>#VALUE!</v>
      </c>
      <c r="B1" s="557"/>
      <c r="C1" s="157"/>
      <c r="D1" s="1"/>
      <c r="E1" s="1"/>
      <c r="F1" s="1"/>
      <c r="G1" s="1"/>
      <c r="H1" s="1"/>
    </row>
    <row r="2" spans="1:15" ht="15" customHeight="1">
      <c r="A2" s="557"/>
      <c r="B2" s="557"/>
      <c r="C2" s="564" t="e" vm="2">
        <v>#VALUE!</v>
      </c>
      <c r="D2" s="1"/>
      <c r="E2" s="1"/>
      <c r="F2" s="1"/>
      <c r="G2" s="1"/>
      <c r="H2" s="1"/>
    </row>
    <row r="3" spans="1:15" ht="15" customHeight="1">
      <c r="A3" s="557"/>
      <c r="B3" s="557"/>
      <c r="C3" s="564"/>
      <c r="D3" s="1"/>
      <c r="E3" s="1"/>
      <c r="F3" s="1"/>
      <c r="G3" s="1"/>
      <c r="H3" s="1"/>
    </row>
    <row r="4" spans="1:15" ht="15" customHeight="1">
      <c r="A4" s="557"/>
      <c r="B4" s="557"/>
      <c r="C4" s="564"/>
      <c r="D4" s="1"/>
      <c r="E4" s="1"/>
      <c r="F4" s="1"/>
      <c r="G4" s="1"/>
      <c r="H4" s="1"/>
    </row>
    <row r="5" spans="1:15" ht="15" customHeight="1">
      <c r="A5" s="557"/>
      <c r="B5" s="557"/>
      <c r="C5" s="564"/>
      <c r="D5" s="1"/>
      <c r="E5" s="1"/>
      <c r="F5" s="1"/>
      <c r="G5" s="1"/>
      <c r="H5" s="1"/>
    </row>
    <row r="6" spans="1:15" s="334" customFormat="1" ht="27.75">
      <c r="A6" s="211" t="s">
        <v>43</v>
      </c>
      <c r="B6" s="212"/>
      <c r="C6" s="564"/>
      <c r="D6" s="329"/>
      <c r="E6" s="329"/>
      <c r="F6" s="329"/>
      <c r="G6" s="329"/>
      <c r="H6" s="329"/>
      <c r="I6" s="333"/>
      <c r="J6" s="333"/>
      <c r="K6" s="333"/>
      <c r="L6" s="333"/>
    </row>
    <row r="7" spans="1:15" s="334" customFormat="1" ht="27.75">
      <c r="A7" s="606" t="s">
        <v>487</v>
      </c>
      <c r="B7" s="606"/>
      <c r="C7" s="564"/>
      <c r="D7" s="329"/>
      <c r="E7" s="329"/>
      <c r="F7" s="329"/>
      <c r="G7" s="329"/>
      <c r="H7" s="329"/>
      <c r="I7" s="333"/>
      <c r="J7" s="333"/>
      <c r="K7" s="333"/>
      <c r="L7" s="333"/>
    </row>
    <row r="8" spans="1:15" s="334" customFormat="1" ht="27.75">
      <c r="A8" s="596" t="s">
        <v>480</v>
      </c>
      <c r="B8" s="597"/>
      <c r="C8" s="564"/>
      <c r="D8" s="329"/>
      <c r="E8" s="329"/>
      <c r="F8" s="329"/>
      <c r="G8" s="329"/>
      <c r="H8" s="329"/>
      <c r="I8" s="333"/>
      <c r="J8" s="333"/>
      <c r="K8" s="333"/>
      <c r="L8" s="605"/>
    </row>
    <row r="9" spans="1:15" ht="39.950000000000003" customHeight="1">
      <c r="A9" s="34" t="s">
        <v>0</v>
      </c>
      <c r="B9" s="9" t="s">
        <v>391</v>
      </c>
      <c r="C9" s="10" t="s">
        <v>16</v>
      </c>
      <c r="D9" s="11" t="s">
        <v>1</v>
      </c>
      <c r="E9" s="11" t="s">
        <v>2</v>
      </c>
      <c r="F9" s="11" t="s">
        <v>9</v>
      </c>
      <c r="G9" s="11" t="s">
        <v>3</v>
      </c>
      <c r="H9" s="11" t="s">
        <v>4</v>
      </c>
      <c r="K9" s="331"/>
      <c r="L9" s="605"/>
    </row>
    <row r="10" spans="1:15" s="114" customFormat="1" ht="33">
      <c r="A10" s="117" t="s">
        <v>10</v>
      </c>
      <c r="B10" s="118" t="s">
        <v>213</v>
      </c>
      <c r="C10" s="7" t="s">
        <v>54</v>
      </c>
      <c r="D10" s="13">
        <v>50</v>
      </c>
      <c r="E10" s="14">
        <v>49.75</v>
      </c>
      <c r="F10" s="14">
        <v>2.0049999999999999</v>
      </c>
      <c r="G10" s="173">
        <v>3.2</v>
      </c>
      <c r="H10" s="174">
        <v>2.895</v>
      </c>
      <c r="I10" s="1"/>
      <c r="J10" s="1"/>
      <c r="K10" s="141"/>
      <c r="L10" s="605"/>
      <c r="M10" s="141"/>
      <c r="N10" s="141"/>
      <c r="O10" s="1"/>
    </row>
    <row r="11" spans="1:15" s="114" customFormat="1" ht="49.5">
      <c r="A11" s="35"/>
      <c r="B11" s="121" t="s">
        <v>210</v>
      </c>
      <c r="C11" s="16" t="s">
        <v>65</v>
      </c>
      <c r="D11" s="17">
        <v>50</v>
      </c>
      <c r="E11" s="18">
        <v>62</v>
      </c>
      <c r="F11" s="18">
        <v>2.25</v>
      </c>
      <c r="G11" s="176">
        <v>3.415</v>
      </c>
      <c r="H11" s="174">
        <v>5.4</v>
      </c>
      <c r="I11" s="1"/>
      <c r="J11" s="1"/>
      <c r="K11" s="141"/>
      <c r="L11" s="605"/>
      <c r="M11" s="141"/>
      <c r="N11" s="141"/>
      <c r="O11" s="1"/>
    </row>
    <row r="12" spans="1:15" s="114" customFormat="1" ht="33">
      <c r="A12" s="119" t="s">
        <v>14</v>
      </c>
      <c r="B12" s="120" t="s">
        <v>58</v>
      </c>
      <c r="C12" s="7" t="s">
        <v>59</v>
      </c>
      <c r="D12" s="43">
        <v>140</v>
      </c>
      <c r="E12" s="44">
        <v>132.72</v>
      </c>
      <c r="F12" s="44">
        <v>9.6739999999999995</v>
      </c>
      <c r="G12" s="44">
        <v>3.738</v>
      </c>
      <c r="H12" s="232">
        <v>12.474</v>
      </c>
      <c r="I12" s="142"/>
      <c r="J12" s="1"/>
      <c r="K12" s="141"/>
      <c r="L12" s="605"/>
      <c r="M12" s="141"/>
      <c r="N12" s="141"/>
      <c r="O12" s="1"/>
    </row>
    <row r="13" spans="1:15" s="114" customFormat="1">
      <c r="A13" s="19"/>
      <c r="B13" s="122" t="s">
        <v>46</v>
      </c>
      <c r="C13" s="20" t="s">
        <v>188</v>
      </c>
      <c r="D13" s="21">
        <v>50</v>
      </c>
      <c r="E13" s="21">
        <v>90</v>
      </c>
      <c r="F13" s="21">
        <v>17.149999999999999</v>
      </c>
      <c r="G13" s="21">
        <v>0.70499999999999996</v>
      </c>
      <c r="H13" s="21">
        <v>2.9750000000000001</v>
      </c>
      <c r="I13" s="1"/>
      <c r="J13" s="1"/>
      <c r="K13" s="141"/>
      <c r="L13" s="605"/>
      <c r="M13" s="141"/>
      <c r="N13" s="141"/>
    </row>
    <row r="14" spans="1:15" s="114" customFormat="1">
      <c r="A14" s="19"/>
      <c r="B14" s="123" t="s">
        <v>11</v>
      </c>
      <c r="C14" s="22" t="s">
        <v>55</v>
      </c>
      <c r="D14" s="23">
        <v>50</v>
      </c>
      <c r="E14" s="23">
        <v>64.5</v>
      </c>
      <c r="F14" s="23">
        <v>14.35</v>
      </c>
      <c r="G14" s="23">
        <v>0.13250000000000001</v>
      </c>
      <c r="H14" s="23">
        <v>1.25</v>
      </c>
      <c r="I14" s="1"/>
      <c r="J14" s="1"/>
      <c r="K14" s="141"/>
      <c r="L14" s="141"/>
      <c r="M14" s="141"/>
      <c r="N14" s="141"/>
    </row>
    <row r="15" spans="1:15" s="114" customFormat="1">
      <c r="A15" s="19"/>
      <c r="B15" s="123" t="s">
        <v>47</v>
      </c>
      <c r="C15" s="22"/>
      <c r="D15" s="23">
        <v>50</v>
      </c>
      <c r="E15" s="23">
        <v>22.9</v>
      </c>
      <c r="F15" s="23">
        <v>1.54</v>
      </c>
      <c r="G15" s="23">
        <v>0.27500000000000002</v>
      </c>
      <c r="H15" s="23">
        <v>2.4750000000000001</v>
      </c>
      <c r="I15" s="1"/>
      <c r="J15" s="1"/>
      <c r="K15" s="141"/>
      <c r="L15" s="141"/>
      <c r="M15" s="141"/>
      <c r="N15" s="141"/>
    </row>
    <row r="16" spans="1:15" s="1" customFormat="1">
      <c r="A16" s="24"/>
      <c r="B16" s="466" t="s">
        <v>48</v>
      </c>
      <c r="C16" s="526" t="s">
        <v>56</v>
      </c>
      <c r="D16" s="467">
        <v>50</v>
      </c>
      <c r="E16" s="468">
        <v>9.6999999999999993</v>
      </c>
      <c r="F16" s="468">
        <v>1.33</v>
      </c>
      <c r="G16" s="468">
        <v>8.7499999999999994E-2</v>
      </c>
      <c r="H16" s="468">
        <v>0.55000000000000004</v>
      </c>
      <c r="K16" s="141"/>
      <c r="L16" s="141"/>
      <c r="M16" s="141"/>
      <c r="N16" s="141"/>
    </row>
    <row r="17" spans="1:14" s="1" customFormat="1">
      <c r="A17" s="24"/>
      <c r="B17" s="38" t="s">
        <v>528</v>
      </c>
      <c r="C17" s="5" t="s">
        <v>529</v>
      </c>
      <c r="D17" s="21">
        <v>50</v>
      </c>
      <c r="E17" s="21">
        <v>31.7</v>
      </c>
      <c r="F17" s="21">
        <v>1.48</v>
      </c>
      <c r="G17" s="21">
        <v>2.11</v>
      </c>
      <c r="H17" s="21">
        <v>1.1000000000000001</v>
      </c>
      <c r="K17" s="141"/>
      <c r="L17" s="141"/>
      <c r="M17" s="141"/>
      <c r="N17" s="141"/>
    </row>
    <row r="18" spans="1:14" s="1" customFormat="1">
      <c r="A18" s="24"/>
      <c r="B18" s="506" t="s">
        <v>49</v>
      </c>
      <c r="C18" s="507"/>
      <c r="D18" s="60">
        <v>50</v>
      </c>
      <c r="E18" s="60">
        <v>42.67</v>
      </c>
      <c r="F18" s="60">
        <v>9.18</v>
      </c>
      <c r="G18" s="60">
        <v>0.35</v>
      </c>
      <c r="H18" s="60">
        <v>2.68</v>
      </c>
      <c r="K18" s="141"/>
      <c r="L18" s="141"/>
      <c r="M18" s="141"/>
      <c r="N18" s="141"/>
    </row>
    <row r="19" spans="1:14" s="1" customFormat="1">
      <c r="A19" s="19"/>
      <c r="B19" s="126" t="s">
        <v>50</v>
      </c>
      <c r="C19" s="6" t="s">
        <v>57</v>
      </c>
      <c r="D19" s="28">
        <v>5</v>
      </c>
      <c r="E19" s="28">
        <v>30.55</v>
      </c>
      <c r="F19" s="28">
        <v>0.71</v>
      </c>
      <c r="G19" s="28">
        <v>2.68</v>
      </c>
      <c r="H19" s="28">
        <v>1.21</v>
      </c>
      <c r="K19" s="141"/>
      <c r="L19" s="141"/>
      <c r="M19" s="141"/>
      <c r="N19" s="141"/>
    </row>
    <row r="20" spans="1:14" s="1" customFormat="1">
      <c r="A20" s="19"/>
      <c r="B20" s="482" t="s">
        <v>488</v>
      </c>
      <c r="C20" s="482" t="s">
        <v>489</v>
      </c>
      <c r="D20" s="483">
        <v>10</v>
      </c>
      <c r="E20" s="484">
        <v>70.5</v>
      </c>
      <c r="F20" s="484">
        <v>0.06</v>
      </c>
      <c r="G20" s="484">
        <v>7.92</v>
      </c>
      <c r="H20" s="484">
        <v>0.02</v>
      </c>
      <c r="K20" s="141"/>
      <c r="L20" s="141"/>
      <c r="M20" s="141"/>
      <c r="N20" s="141"/>
    </row>
    <row r="21" spans="1:14" s="1" customFormat="1">
      <c r="A21" s="19"/>
      <c r="B21" s="116" t="s">
        <v>51</v>
      </c>
      <c r="C21" s="32"/>
      <c r="D21" s="33">
        <v>100</v>
      </c>
      <c r="E21" s="23"/>
      <c r="F21" s="23"/>
      <c r="G21" s="23"/>
      <c r="H21" s="23"/>
      <c r="K21" s="98"/>
      <c r="L21" s="98"/>
      <c r="M21" s="98"/>
      <c r="N21" s="98"/>
    </row>
    <row r="22" spans="1:14" s="1" customFormat="1">
      <c r="A22" s="19"/>
      <c r="B22" s="128" t="s">
        <v>52</v>
      </c>
      <c r="C22" s="32"/>
      <c r="D22" s="27">
        <v>50</v>
      </c>
      <c r="E22" s="27">
        <v>115</v>
      </c>
      <c r="F22" s="27">
        <v>24.6</v>
      </c>
      <c r="G22" s="27">
        <v>0.83</v>
      </c>
      <c r="H22" s="27">
        <v>3.94</v>
      </c>
      <c r="K22" s="141"/>
      <c r="L22" s="141"/>
      <c r="M22" s="141"/>
      <c r="N22" s="141"/>
    </row>
    <row r="23" spans="1:14" s="1" customFormat="1">
      <c r="A23" s="36"/>
      <c r="B23" s="126" t="s">
        <v>53</v>
      </c>
      <c r="C23" s="5"/>
      <c r="D23" s="17">
        <v>100</v>
      </c>
      <c r="E23" s="17">
        <v>46.4</v>
      </c>
      <c r="F23" s="17">
        <v>10.199999999999999</v>
      </c>
      <c r="G23" s="17">
        <v>0</v>
      </c>
      <c r="H23" s="17">
        <v>0.3</v>
      </c>
      <c r="K23" s="98"/>
      <c r="L23" s="98"/>
      <c r="M23" s="98"/>
      <c r="N23" s="98"/>
    </row>
    <row r="24" spans="1:14" s="140" customFormat="1">
      <c r="A24" s="568" t="s">
        <v>40</v>
      </c>
      <c r="B24" s="569"/>
      <c r="C24" s="570"/>
      <c r="D24" s="40"/>
      <c r="E24" s="41">
        <f>SUM(E10:E23)</f>
        <v>768.39</v>
      </c>
      <c r="F24" s="41">
        <f t="shared" ref="F24:H24" si="0">SUM(F10:F23)</f>
        <v>94.528999999999996</v>
      </c>
      <c r="G24" s="41">
        <f t="shared" si="0"/>
        <v>25.442999999999998</v>
      </c>
      <c r="H24" s="41">
        <f t="shared" si="0"/>
        <v>37.268999999999998</v>
      </c>
    </row>
    <row r="25" spans="1:14" s="140" customFormat="1" ht="39.950000000000003" customHeight="1">
      <c r="A25" s="96" t="s">
        <v>5</v>
      </c>
      <c r="B25" s="9" t="s">
        <v>392</v>
      </c>
      <c r="C25" s="10" t="s">
        <v>16</v>
      </c>
      <c r="D25" s="42" t="s">
        <v>1</v>
      </c>
      <c r="E25" s="11" t="s">
        <v>2</v>
      </c>
      <c r="F25" s="11" t="s">
        <v>9</v>
      </c>
      <c r="G25" s="11" t="s">
        <v>3</v>
      </c>
      <c r="H25" s="11" t="s">
        <v>4</v>
      </c>
    </row>
    <row r="26" spans="1:14" s="1" customFormat="1" ht="33">
      <c r="A26" s="117" t="s">
        <v>10</v>
      </c>
      <c r="B26" s="112" t="s">
        <v>63</v>
      </c>
      <c r="C26" s="22" t="s">
        <v>189</v>
      </c>
      <c r="D26" s="174">
        <v>120</v>
      </c>
      <c r="E26" s="174">
        <v>83.88</v>
      </c>
      <c r="F26" s="174">
        <v>6.9</v>
      </c>
      <c r="G26" s="174">
        <v>3.6240000000000001</v>
      </c>
      <c r="H26" s="174">
        <v>4.62</v>
      </c>
    </row>
    <row r="27" spans="1:14" s="1" customFormat="1" ht="33">
      <c r="A27" s="35"/>
      <c r="B27" s="139" t="s">
        <v>133</v>
      </c>
      <c r="C27" s="38" t="s">
        <v>503</v>
      </c>
      <c r="D27" s="30">
        <v>120</v>
      </c>
      <c r="E27" s="31">
        <v>84.4</v>
      </c>
      <c r="F27" s="31">
        <v>7.76</v>
      </c>
      <c r="G27" s="31">
        <v>4.04</v>
      </c>
      <c r="H27" s="31">
        <v>3.62</v>
      </c>
    </row>
    <row r="28" spans="1:14" s="1" customFormat="1" ht="33">
      <c r="A28" s="119" t="s">
        <v>14</v>
      </c>
      <c r="B28" s="120" t="s">
        <v>501</v>
      </c>
      <c r="C28" s="7" t="s">
        <v>502</v>
      </c>
      <c r="D28" s="43">
        <v>140</v>
      </c>
      <c r="E28" s="44">
        <v>119.56</v>
      </c>
      <c r="F28" s="44">
        <v>17.7</v>
      </c>
      <c r="G28" s="44">
        <v>3.25</v>
      </c>
      <c r="H28" s="44">
        <v>3.7</v>
      </c>
    </row>
    <row r="29" spans="1:14" s="1" customFormat="1">
      <c r="A29" s="35"/>
      <c r="B29" s="116" t="s">
        <v>78</v>
      </c>
      <c r="C29" s="46" t="s">
        <v>96</v>
      </c>
      <c r="D29" s="23">
        <v>120</v>
      </c>
      <c r="E29" s="23">
        <v>110.16</v>
      </c>
      <c r="F29" s="23">
        <v>23.28</v>
      </c>
      <c r="G29" s="23">
        <v>0.79200000000000004</v>
      </c>
      <c r="H29" s="23">
        <v>2.1240000000000001</v>
      </c>
    </row>
    <row r="30" spans="1:14" s="1" customFormat="1">
      <c r="A30" s="35"/>
      <c r="B30" s="123" t="s">
        <v>51</v>
      </c>
      <c r="C30" s="48"/>
      <c r="D30" s="49">
        <v>100</v>
      </c>
      <c r="E30" s="25"/>
      <c r="F30" s="25"/>
      <c r="G30" s="25"/>
      <c r="H30" s="25"/>
    </row>
    <row r="31" spans="1:14" s="1" customFormat="1">
      <c r="A31" s="35"/>
      <c r="B31" s="128" t="s">
        <v>52</v>
      </c>
      <c r="C31" s="32"/>
      <c r="D31" s="27">
        <v>50</v>
      </c>
      <c r="E31" s="27">
        <v>115</v>
      </c>
      <c r="F31" s="27">
        <v>24.6</v>
      </c>
      <c r="G31" s="27">
        <v>0.83</v>
      </c>
      <c r="H31" s="27">
        <v>3.94</v>
      </c>
    </row>
    <row r="32" spans="1:14" s="1" customFormat="1">
      <c r="A32" s="92"/>
      <c r="B32" s="126" t="s">
        <v>64</v>
      </c>
      <c r="C32" s="32"/>
      <c r="D32" s="17">
        <v>100</v>
      </c>
      <c r="E32" s="17">
        <v>35.6</v>
      </c>
      <c r="F32" s="17">
        <v>6.22</v>
      </c>
      <c r="G32" s="17">
        <v>1.1000000000000001</v>
      </c>
      <c r="H32" s="17">
        <v>0.1</v>
      </c>
    </row>
    <row r="33" spans="1:8" s="140" customFormat="1">
      <c r="A33" s="568" t="s">
        <v>40</v>
      </c>
      <c r="B33" s="569"/>
      <c r="C33" s="570"/>
      <c r="D33" s="40"/>
      <c r="E33" s="41">
        <f>SUM(E26:E32)</f>
        <v>548.6</v>
      </c>
      <c r="F33" s="41">
        <f t="shared" ref="F33:H33" si="1">SUM(F26:F32)</f>
        <v>86.460000000000008</v>
      </c>
      <c r="G33" s="41">
        <f t="shared" si="1"/>
        <v>13.635999999999999</v>
      </c>
      <c r="H33" s="41">
        <f t="shared" si="1"/>
        <v>18.104000000000003</v>
      </c>
    </row>
    <row r="34" spans="1:8" s="140" customFormat="1" ht="39.950000000000003" customHeight="1">
      <c r="A34" s="83" t="s">
        <v>6</v>
      </c>
      <c r="B34" s="9" t="s">
        <v>393</v>
      </c>
      <c r="C34" s="10" t="s">
        <v>16</v>
      </c>
      <c r="D34" s="50" t="s">
        <v>1</v>
      </c>
      <c r="E34" s="51" t="s">
        <v>2</v>
      </c>
      <c r="F34" s="51" t="s">
        <v>9</v>
      </c>
      <c r="G34" s="51" t="s">
        <v>3</v>
      </c>
      <c r="H34" s="51" t="s">
        <v>4</v>
      </c>
    </row>
    <row r="35" spans="1:8" s="1" customFormat="1" ht="33">
      <c r="A35" s="12" t="s">
        <v>10</v>
      </c>
      <c r="B35" s="130" t="s">
        <v>504</v>
      </c>
      <c r="C35" s="7" t="s">
        <v>89</v>
      </c>
      <c r="D35" s="52">
        <v>50</v>
      </c>
      <c r="E35" s="53">
        <v>83</v>
      </c>
      <c r="F35" s="53">
        <v>2.67</v>
      </c>
      <c r="G35" s="53">
        <v>5.05</v>
      </c>
      <c r="H35" s="53">
        <v>5.55</v>
      </c>
    </row>
    <row r="36" spans="1:8" s="1" customFormat="1">
      <c r="B36" s="130" t="s">
        <v>505</v>
      </c>
      <c r="C36" s="37" t="s">
        <v>506</v>
      </c>
      <c r="D36" s="55">
        <v>50</v>
      </c>
      <c r="E36" s="56">
        <v>72.5</v>
      </c>
      <c r="F36" s="56">
        <v>0</v>
      </c>
      <c r="G36" s="56">
        <v>3.0550000000000002</v>
      </c>
      <c r="H36" s="56">
        <v>7.25</v>
      </c>
    </row>
    <row r="37" spans="1:8" s="1" customFormat="1" ht="49.5">
      <c r="A37" s="119" t="s">
        <v>14</v>
      </c>
      <c r="B37" s="120" t="s">
        <v>72</v>
      </c>
      <c r="C37" s="54" t="s">
        <v>90</v>
      </c>
      <c r="D37" s="43">
        <v>75</v>
      </c>
      <c r="E37" s="44">
        <v>150.75</v>
      </c>
      <c r="F37" s="44">
        <v>13.2</v>
      </c>
      <c r="G37" s="44">
        <v>8.3249999999999993</v>
      </c>
      <c r="H37" s="44">
        <v>4.5075000000000003</v>
      </c>
    </row>
    <row r="38" spans="1:8" s="1" customFormat="1">
      <c r="A38" s="35"/>
      <c r="B38" s="138" t="s">
        <v>60</v>
      </c>
      <c r="C38" s="57"/>
      <c r="D38" s="13">
        <v>50</v>
      </c>
      <c r="E38" s="14">
        <v>37</v>
      </c>
      <c r="F38" s="14">
        <v>7.9</v>
      </c>
      <c r="G38" s="14">
        <v>5.0999999999999997E-2</v>
      </c>
      <c r="H38" s="14">
        <v>0.97</v>
      </c>
    </row>
    <row r="39" spans="1:8" s="1" customFormat="1">
      <c r="A39" s="35"/>
      <c r="B39" s="123" t="s">
        <v>66</v>
      </c>
      <c r="C39" s="45" t="s">
        <v>92</v>
      </c>
      <c r="D39" s="25">
        <v>50</v>
      </c>
      <c r="E39" s="25">
        <v>67</v>
      </c>
      <c r="F39" s="25">
        <v>13.6</v>
      </c>
      <c r="G39" s="25">
        <v>0.36099999999999999</v>
      </c>
      <c r="H39" s="25">
        <v>2.0649999999999999</v>
      </c>
    </row>
    <row r="40" spans="1:8" s="1" customFormat="1">
      <c r="A40" s="19"/>
      <c r="B40" s="123" t="s">
        <v>67</v>
      </c>
      <c r="C40" s="57" t="s">
        <v>93</v>
      </c>
      <c r="D40" s="25">
        <v>50</v>
      </c>
      <c r="E40" s="25">
        <v>73.77</v>
      </c>
      <c r="F40" s="25">
        <v>5.59</v>
      </c>
      <c r="G40" s="25">
        <v>4.76</v>
      </c>
      <c r="H40" s="25">
        <v>2.21</v>
      </c>
    </row>
    <row r="41" spans="1:8" s="1" customFormat="1">
      <c r="A41" s="19"/>
      <c r="B41" s="123" t="s">
        <v>68</v>
      </c>
      <c r="C41" s="15"/>
      <c r="D41" s="25">
        <v>50</v>
      </c>
      <c r="E41" s="25">
        <v>39.35</v>
      </c>
      <c r="F41" s="25">
        <v>3.89</v>
      </c>
      <c r="G41" s="25">
        <v>0.54</v>
      </c>
      <c r="H41" s="25">
        <v>3.08</v>
      </c>
    </row>
    <row r="42" spans="1:8" s="1" customFormat="1">
      <c r="A42" s="19"/>
      <c r="B42" s="123" t="s">
        <v>69</v>
      </c>
      <c r="C42" s="15" t="s">
        <v>73</v>
      </c>
      <c r="D42" s="25">
        <v>50</v>
      </c>
      <c r="E42" s="25">
        <v>25.65</v>
      </c>
      <c r="F42" s="25">
        <v>2.7</v>
      </c>
      <c r="G42" s="25">
        <v>1.595</v>
      </c>
      <c r="H42" s="25">
        <v>0.43390000000000001</v>
      </c>
    </row>
    <row r="43" spans="1:8" s="1" customFormat="1">
      <c r="A43" s="19"/>
      <c r="B43" s="516" t="s">
        <v>514</v>
      </c>
      <c r="C43" s="15" t="s">
        <v>515</v>
      </c>
      <c r="D43" s="517">
        <v>50</v>
      </c>
      <c r="E43" s="517">
        <v>20.5</v>
      </c>
      <c r="F43" s="517">
        <v>2.77</v>
      </c>
      <c r="G43" s="517">
        <v>0.59899999999999998</v>
      </c>
      <c r="H43" s="517">
        <v>0.3</v>
      </c>
    </row>
    <row r="44" spans="1:8" s="1" customFormat="1">
      <c r="A44" s="19"/>
      <c r="B44" s="123" t="s">
        <v>70</v>
      </c>
      <c r="C44" s="15"/>
      <c r="D44" s="25">
        <v>50</v>
      </c>
      <c r="E44" s="26">
        <v>33.65</v>
      </c>
      <c r="F44" s="26">
        <v>5.25</v>
      </c>
      <c r="G44" s="26">
        <v>0.18</v>
      </c>
      <c r="H44" s="26">
        <v>2.125</v>
      </c>
    </row>
    <row r="45" spans="1:8" s="1" customFormat="1" ht="15.75" customHeight="1">
      <c r="A45" s="19"/>
      <c r="B45" s="126" t="s">
        <v>50</v>
      </c>
      <c r="C45" s="6" t="s">
        <v>57</v>
      </c>
      <c r="D45" s="28">
        <v>5</v>
      </c>
      <c r="E45" s="28">
        <v>30.55</v>
      </c>
      <c r="F45" s="28">
        <v>0.71</v>
      </c>
      <c r="G45" s="28">
        <v>2.68</v>
      </c>
      <c r="H45" s="28">
        <v>1.21</v>
      </c>
    </row>
    <row r="46" spans="1:8" s="1" customFormat="1" ht="15.75" customHeight="1">
      <c r="A46" s="19"/>
      <c r="B46" s="482" t="s">
        <v>488</v>
      </c>
      <c r="C46" s="482" t="s">
        <v>489</v>
      </c>
      <c r="D46" s="483">
        <v>10</v>
      </c>
      <c r="E46" s="484">
        <v>70.5</v>
      </c>
      <c r="F46" s="484">
        <v>0.06</v>
      </c>
      <c r="G46" s="484">
        <v>7.92</v>
      </c>
      <c r="H46" s="484">
        <v>0.02</v>
      </c>
    </row>
    <row r="47" spans="1:8" s="1" customFormat="1">
      <c r="A47" s="19"/>
      <c r="B47" s="123" t="s">
        <v>51</v>
      </c>
      <c r="C47" s="32"/>
      <c r="D47" s="49">
        <v>100</v>
      </c>
      <c r="E47" s="25"/>
      <c r="F47" s="25"/>
      <c r="G47" s="25"/>
      <c r="H47" s="25"/>
    </row>
    <row r="48" spans="1:8" s="1" customFormat="1">
      <c r="A48" s="19"/>
      <c r="B48" s="8" t="s">
        <v>52</v>
      </c>
      <c r="C48" s="32"/>
      <c r="D48" s="27">
        <v>50</v>
      </c>
      <c r="E48" s="27">
        <v>115</v>
      </c>
      <c r="F48" s="27">
        <v>24.6</v>
      </c>
      <c r="G48" s="27">
        <v>0.83</v>
      </c>
      <c r="H48" s="27">
        <v>3.94</v>
      </c>
    </row>
    <row r="49" spans="1:12" s="1" customFormat="1">
      <c r="A49" s="132"/>
      <c r="B49" s="133" t="s">
        <v>71</v>
      </c>
      <c r="C49" s="15"/>
      <c r="D49" s="17">
        <v>100</v>
      </c>
      <c r="E49" s="17">
        <v>48.3</v>
      </c>
      <c r="F49" s="17">
        <v>10.9</v>
      </c>
      <c r="G49" s="17">
        <v>0</v>
      </c>
      <c r="H49" s="17">
        <v>0</v>
      </c>
    </row>
    <row r="50" spans="1:12" s="140" customFormat="1">
      <c r="A50" s="568" t="s">
        <v>40</v>
      </c>
      <c r="B50" s="569"/>
      <c r="C50" s="570"/>
      <c r="D50" s="40"/>
      <c r="E50" s="41">
        <f>SUM(E35:E49)</f>
        <v>867.51999999999987</v>
      </c>
      <c r="F50" s="41">
        <f t="shared" ref="F50:H50" si="2">SUM(F35:F49)</f>
        <v>93.84</v>
      </c>
      <c r="G50" s="41">
        <f t="shared" si="2"/>
        <v>35.945999999999991</v>
      </c>
      <c r="H50" s="41">
        <f t="shared" si="2"/>
        <v>33.6614</v>
      </c>
    </row>
    <row r="51" spans="1:12" s="140" customFormat="1" ht="39.950000000000003" customHeight="1">
      <c r="A51" s="83" t="s">
        <v>7</v>
      </c>
      <c r="B51" s="9" t="s">
        <v>394</v>
      </c>
      <c r="C51" s="10" t="s">
        <v>16</v>
      </c>
      <c r="D51" s="50" t="s">
        <v>1</v>
      </c>
      <c r="E51" s="51" t="s">
        <v>2</v>
      </c>
      <c r="F51" s="51" t="s">
        <v>9</v>
      </c>
      <c r="G51" s="51" t="s">
        <v>3</v>
      </c>
      <c r="H51" s="51" t="s">
        <v>4</v>
      </c>
    </row>
    <row r="52" spans="1:12" s="1" customFormat="1" ht="33">
      <c r="A52" s="134" t="s">
        <v>10</v>
      </c>
      <c r="B52" s="135" t="s">
        <v>214</v>
      </c>
      <c r="C52" s="16" t="s">
        <v>190</v>
      </c>
      <c r="D52" s="17">
        <v>50</v>
      </c>
      <c r="E52" s="18">
        <v>89</v>
      </c>
      <c r="F52" s="18">
        <v>1.6</v>
      </c>
      <c r="G52" s="18">
        <v>7</v>
      </c>
      <c r="H52" s="18">
        <v>4.7549999999999999</v>
      </c>
    </row>
    <row r="53" spans="1:12" s="1" customFormat="1" ht="33">
      <c r="B53" s="135" t="s">
        <v>211</v>
      </c>
      <c r="C53" s="58" t="s">
        <v>95</v>
      </c>
      <c r="D53" s="17">
        <v>50</v>
      </c>
      <c r="E53" s="18">
        <v>51.5</v>
      </c>
      <c r="F53" s="18">
        <v>6.4</v>
      </c>
      <c r="G53" s="18">
        <v>1.38</v>
      </c>
      <c r="H53" s="18">
        <v>3.1150000000000002</v>
      </c>
    </row>
    <row r="54" spans="1:12" s="1" customFormat="1" ht="33">
      <c r="A54" s="119" t="s">
        <v>14</v>
      </c>
      <c r="B54" s="107" t="s">
        <v>80</v>
      </c>
      <c r="C54" s="7" t="s">
        <v>94</v>
      </c>
      <c r="D54" s="43">
        <v>140</v>
      </c>
      <c r="E54" s="44">
        <v>218.4</v>
      </c>
      <c r="F54" s="44">
        <v>17.64</v>
      </c>
      <c r="G54" s="44">
        <v>12.81</v>
      </c>
      <c r="H54" s="44">
        <v>6.86</v>
      </c>
    </row>
    <row r="55" spans="1:12" s="1" customFormat="1">
      <c r="A55" s="35"/>
      <c r="B55" s="135" t="s">
        <v>46</v>
      </c>
      <c r="C55" s="20" t="s">
        <v>188</v>
      </c>
      <c r="D55" s="17">
        <v>50</v>
      </c>
      <c r="E55" s="17">
        <v>90</v>
      </c>
      <c r="F55" s="17">
        <v>17.149999999999999</v>
      </c>
      <c r="G55" s="17">
        <v>0.70499999999999996</v>
      </c>
      <c r="H55" s="17">
        <v>2.9750000000000001</v>
      </c>
    </row>
    <row r="56" spans="1:12" s="1" customFormat="1" ht="14.25" customHeight="1">
      <c r="A56" s="35"/>
      <c r="B56" s="254" t="s">
        <v>184</v>
      </c>
      <c r="C56" s="82"/>
      <c r="D56" s="255">
        <v>50</v>
      </c>
      <c r="E56" s="23">
        <v>36.25</v>
      </c>
      <c r="F56" s="23">
        <v>7.75</v>
      </c>
      <c r="G56" s="23">
        <v>0</v>
      </c>
      <c r="H56" s="23">
        <v>0.95</v>
      </c>
    </row>
    <row r="57" spans="1:12" s="1" customFormat="1">
      <c r="A57" s="35"/>
      <c r="B57" s="136" t="s">
        <v>75</v>
      </c>
      <c r="C57" s="46" t="s">
        <v>81</v>
      </c>
      <c r="D57" s="60">
        <v>50</v>
      </c>
      <c r="E57" s="61">
        <v>30.4</v>
      </c>
      <c r="F57" s="61">
        <v>2.78</v>
      </c>
      <c r="G57" s="61">
        <v>1.62</v>
      </c>
      <c r="H57" s="61">
        <v>0.46300000000000002</v>
      </c>
    </row>
    <row r="58" spans="1:12" s="1" customFormat="1">
      <c r="A58" s="35"/>
      <c r="B58" s="137" t="s">
        <v>76</v>
      </c>
      <c r="C58" s="15" t="s">
        <v>82</v>
      </c>
      <c r="D58" s="17">
        <v>50</v>
      </c>
      <c r="E58" s="18">
        <v>13.2</v>
      </c>
      <c r="F58" s="18">
        <v>1.9850000000000001</v>
      </c>
      <c r="G58" s="18">
        <v>0.15</v>
      </c>
      <c r="H58" s="18">
        <v>0.72499999999999998</v>
      </c>
    </row>
    <row r="59" spans="1:12" s="1" customFormat="1">
      <c r="A59" s="35"/>
      <c r="B59" s="294" t="s">
        <v>521</v>
      </c>
      <c r="C59" s="300" t="s">
        <v>520</v>
      </c>
      <c r="D59" s="174">
        <v>50</v>
      </c>
      <c r="E59" s="296">
        <v>21.6</v>
      </c>
      <c r="F59" s="296">
        <v>2.08</v>
      </c>
      <c r="G59" s="296">
        <v>1.07</v>
      </c>
      <c r="H59" s="296">
        <v>0.34</v>
      </c>
    </row>
    <row r="60" spans="1:12" s="1" customFormat="1">
      <c r="A60" s="35"/>
      <c r="B60" s="138" t="s">
        <v>77</v>
      </c>
      <c r="C60" s="62"/>
      <c r="D60" s="13">
        <v>50</v>
      </c>
      <c r="E60" s="14">
        <v>37.549999999999997</v>
      </c>
      <c r="F60" s="14">
        <v>6.8</v>
      </c>
      <c r="G60" s="14">
        <v>0.16500000000000001</v>
      </c>
      <c r="H60" s="14">
        <v>1.345</v>
      </c>
    </row>
    <row r="61" spans="1:12" s="1" customFormat="1">
      <c r="A61" s="35"/>
      <c r="B61" s="135" t="s">
        <v>50</v>
      </c>
      <c r="C61" s="6" t="s">
        <v>57</v>
      </c>
      <c r="D61" s="28">
        <v>5</v>
      </c>
      <c r="E61" s="28">
        <v>30.55</v>
      </c>
      <c r="F61" s="28">
        <v>0.71</v>
      </c>
      <c r="G61" s="28">
        <v>2.68</v>
      </c>
      <c r="H61" s="28">
        <v>1.21</v>
      </c>
    </row>
    <row r="62" spans="1:12" s="114" customFormat="1">
      <c r="A62" s="35"/>
      <c r="B62" s="482" t="s">
        <v>488</v>
      </c>
      <c r="C62" s="482" t="s">
        <v>489</v>
      </c>
      <c r="D62" s="483">
        <v>10</v>
      </c>
      <c r="E62" s="484">
        <v>70.5</v>
      </c>
      <c r="F62" s="484">
        <v>0.06</v>
      </c>
      <c r="G62" s="484">
        <v>7.92</v>
      </c>
      <c r="H62" s="484">
        <v>0.02</v>
      </c>
      <c r="I62" s="1"/>
      <c r="J62" s="1"/>
      <c r="K62" s="1"/>
      <c r="L62" s="1"/>
    </row>
    <row r="63" spans="1:12" s="114" customFormat="1">
      <c r="A63" s="19"/>
      <c r="B63" s="123" t="s">
        <v>51</v>
      </c>
      <c r="C63" s="32"/>
      <c r="D63" s="49">
        <v>100</v>
      </c>
      <c r="E63" s="25"/>
      <c r="F63" s="25"/>
      <c r="G63" s="25"/>
      <c r="H63" s="25"/>
      <c r="I63" s="1"/>
      <c r="J63" s="1"/>
      <c r="K63" s="1"/>
      <c r="L63" s="1"/>
    </row>
    <row r="64" spans="1:12" s="114" customFormat="1">
      <c r="A64" s="19"/>
      <c r="B64" s="8" t="s">
        <v>52</v>
      </c>
      <c r="C64" s="32"/>
      <c r="D64" s="27">
        <v>30</v>
      </c>
      <c r="E64" s="54">
        <v>67.7</v>
      </c>
      <c r="F64" s="54">
        <v>15.8</v>
      </c>
      <c r="G64" s="54">
        <v>0.3</v>
      </c>
      <c r="H64" s="108">
        <v>1.375</v>
      </c>
      <c r="I64" s="1"/>
      <c r="J64" s="1"/>
      <c r="K64" s="1"/>
      <c r="L64" s="1"/>
    </row>
    <row r="65" spans="1:12" s="114" customFormat="1">
      <c r="A65" s="19"/>
      <c r="B65" s="135" t="s">
        <v>79</v>
      </c>
      <c r="C65" s="8"/>
      <c r="D65" s="17">
        <v>100</v>
      </c>
      <c r="E65" s="17">
        <v>32.4</v>
      </c>
      <c r="F65" s="17">
        <v>5.6</v>
      </c>
      <c r="G65" s="17">
        <v>0.2</v>
      </c>
      <c r="H65" s="17">
        <v>0.6</v>
      </c>
      <c r="I65" s="1"/>
      <c r="J65" s="1"/>
      <c r="K65" s="1"/>
      <c r="L65" s="1"/>
    </row>
    <row r="66" spans="1:12">
      <c r="A66" s="571"/>
      <c r="B66" s="569"/>
      <c r="C66" s="570"/>
      <c r="D66" s="63"/>
      <c r="E66" s="64">
        <f>SUM(E52:E65)</f>
        <v>789.05</v>
      </c>
      <c r="F66" s="64">
        <f t="shared" ref="F66:H66" si="3">SUM(F52:F65)</f>
        <v>86.35499999999999</v>
      </c>
      <c r="G66" s="64">
        <f t="shared" si="3"/>
        <v>35.999999999999993</v>
      </c>
      <c r="H66" s="64">
        <f t="shared" si="3"/>
        <v>24.733000000000004</v>
      </c>
      <c r="I66" s="332"/>
      <c r="J66" s="332"/>
      <c r="K66" s="332"/>
      <c r="L66" s="332"/>
    </row>
    <row r="67" spans="1:12" ht="39.950000000000003" customHeight="1">
      <c r="A67" s="145" t="s">
        <v>8</v>
      </c>
      <c r="B67" s="9" t="s">
        <v>395</v>
      </c>
      <c r="C67" s="10" t="s">
        <v>16</v>
      </c>
      <c r="D67" s="65" t="s">
        <v>1</v>
      </c>
      <c r="E67" s="66" t="s">
        <v>2</v>
      </c>
      <c r="F67" s="66" t="s">
        <v>9</v>
      </c>
      <c r="G67" s="66" t="s">
        <v>3</v>
      </c>
      <c r="H67" s="66" t="s">
        <v>4</v>
      </c>
      <c r="I67" s="332"/>
      <c r="J67" s="332"/>
      <c r="K67" s="332"/>
      <c r="L67" s="332"/>
    </row>
    <row r="68" spans="1:12" s="114" customFormat="1" ht="33">
      <c r="A68" s="134" t="s">
        <v>10</v>
      </c>
      <c r="B68" s="125" t="s">
        <v>215</v>
      </c>
      <c r="C68" s="7" t="s">
        <v>191</v>
      </c>
      <c r="D68" s="25">
        <v>50</v>
      </c>
      <c r="E68" s="26">
        <v>61</v>
      </c>
      <c r="F68" s="26">
        <v>1.78</v>
      </c>
      <c r="G68" s="26">
        <v>3.3050000000000002</v>
      </c>
      <c r="H68" s="26">
        <v>5.65</v>
      </c>
      <c r="I68" s="1"/>
      <c r="J68" s="1"/>
      <c r="K68" s="1"/>
      <c r="L68" s="1"/>
    </row>
    <row r="69" spans="1:12" s="114" customFormat="1" ht="33">
      <c r="A69" s="1"/>
      <c r="B69" s="38" t="s">
        <v>212</v>
      </c>
      <c r="C69" s="22" t="s">
        <v>338</v>
      </c>
      <c r="D69" s="25">
        <v>50</v>
      </c>
      <c r="E69" s="26">
        <v>41.6</v>
      </c>
      <c r="F69" s="26">
        <v>4.28</v>
      </c>
      <c r="G69" s="26">
        <v>0.84499999999999997</v>
      </c>
      <c r="H69" s="26">
        <v>3.8</v>
      </c>
      <c r="I69" s="1"/>
      <c r="J69" s="1"/>
      <c r="K69" s="1"/>
      <c r="L69" s="1"/>
    </row>
    <row r="70" spans="1:12" s="114" customFormat="1" ht="33">
      <c r="A70" s="119" t="s">
        <v>14</v>
      </c>
      <c r="B70" s="120" t="s">
        <v>86</v>
      </c>
      <c r="C70" s="16" t="s">
        <v>97</v>
      </c>
      <c r="D70" s="43">
        <v>140</v>
      </c>
      <c r="E70" s="44">
        <v>98.84</v>
      </c>
      <c r="F70" s="44">
        <v>11.648</v>
      </c>
      <c r="G70" s="44">
        <v>3.1640000000000001</v>
      </c>
      <c r="H70" s="44">
        <v>3.8220000000000001</v>
      </c>
      <c r="I70" s="1"/>
      <c r="J70" s="1"/>
      <c r="K70" s="1"/>
      <c r="L70" s="1"/>
    </row>
    <row r="71" spans="1:12" s="114" customFormat="1">
      <c r="A71" s="119"/>
      <c r="B71" s="135" t="s">
        <v>11</v>
      </c>
      <c r="C71" s="16" t="s">
        <v>87</v>
      </c>
      <c r="D71" s="17">
        <v>50</v>
      </c>
      <c r="E71" s="17">
        <v>64.5</v>
      </c>
      <c r="F71" s="17">
        <v>14.35</v>
      </c>
      <c r="G71" s="17">
        <v>0.13250000000000001</v>
      </c>
      <c r="H71" s="17">
        <v>1.25</v>
      </c>
      <c r="I71" s="1"/>
      <c r="J71" s="1"/>
      <c r="K71" s="1"/>
      <c r="L71" s="1"/>
    </row>
    <row r="72" spans="1:12" s="114" customFormat="1">
      <c r="A72" s="19"/>
      <c r="B72" s="264" t="s">
        <v>33</v>
      </c>
      <c r="C72" s="22" t="s">
        <v>91</v>
      </c>
      <c r="D72" s="255">
        <v>50</v>
      </c>
      <c r="E72" s="23">
        <v>36.25</v>
      </c>
      <c r="F72" s="23">
        <v>7.75</v>
      </c>
      <c r="G72" s="23">
        <v>0</v>
      </c>
      <c r="H72" s="23">
        <v>0.95</v>
      </c>
      <c r="I72" s="1"/>
      <c r="J72" s="1"/>
      <c r="K72" s="1"/>
      <c r="L72" s="1"/>
    </row>
    <row r="73" spans="1:12" s="114" customFormat="1">
      <c r="A73" s="19"/>
      <c r="B73" s="138" t="s">
        <v>83</v>
      </c>
      <c r="C73" s="504"/>
      <c r="D73" s="13">
        <v>50</v>
      </c>
      <c r="E73" s="14">
        <v>19.05</v>
      </c>
      <c r="F73" s="14">
        <v>2.3199999999999998</v>
      </c>
      <c r="G73" s="14">
        <v>0.22</v>
      </c>
      <c r="H73" s="14">
        <v>1.64</v>
      </c>
      <c r="I73" s="1"/>
      <c r="J73" s="1"/>
      <c r="K73" s="1"/>
      <c r="L73" s="1"/>
    </row>
    <row r="74" spans="1:12" s="114" customFormat="1">
      <c r="A74" s="19"/>
      <c r="B74" s="137" t="s">
        <v>99</v>
      </c>
      <c r="C74" s="46" t="s">
        <v>117</v>
      </c>
      <c r="D74" s="17">
        <v>50</v>
      </c>
      <c r="E74" s="18">
        <v>22</v>
      </c>
      <c r="F74" s="18">
        <v>3.34</v>
      </c>
      <c r="G74" s="18">
        <v>0.53500000000000003</v>
      </c>
      <c r="H74" s="18">
        <v>0.29749999999999999</v>
      </c>
      <c r="I74" s="1"/>
      <c r="J74" s="1"/>
      <c r="K74" s="1"/>
      <c r="L74" s="1"/>
    </row>
    <row r="75" spans="1:12" s="114" customFormat="1">
      <c r="A75" s="19"/>
      <c r="B75" s="116" t="s">
        <v>530</v>
      </c>
      <c r="C75" s="202" t="s">
        <v>88</v>
      </c>
      <c r="D75" s="23">
        <v>50</v>
      </c>
      <c r="E75" s="67">
        <v>32.5</v>
      </c>
      <c r="F75" s="67">
        <v>3.21</v>
      </c>
      <c r="G75" s="67">
        <v>1.76</v>
      </c>
      <c r="H75" s="67">
        <v>0.46600000000000003</v>
      </c>
      <c r="I75" s="1"/>
      <c r="J75" s="1"/>
      <c r="K75" s="1"/>
      <c r="L75" s="1"/>
    </row>
    <row r="76" spans="1:12" s="114" customFormat="1">
      <c r="A76" s="19"/>
      <c r="B76" s="123" t="s">
        <v>84</v>
      </c>
      <c r="C76" s="62"/>
      <c r="D76" s="25">
        <v>50</v>
      </c>
      <c r="E76" s="26">
        <v>46.3</v>
      </c>
      <c r="F76" s="26">
        <v>3.9849999999999999</v>
      </c>
      <c r="G76" s="26">
        <v>1.5049999999999999</v>
      </c>
      <c r="H76" s="26">
        <v>3.395</v>
      </c>
      <c r="I76" s="1"/>
      <c r="J76" s="1"/>
      <c r="K76" s="1"/>
      <c r="L76" s="1"/>
    </row>
    <row r="77" spans="1:12" s="114" customFormat="1">
      <c r="A77" s="19"/>
      <c r="B77" s="135" t="s">
        <v>50</v>
      </c>
      <c r="C77" s="6" t="s">
        <v>57</v>
      </c>
      <c r="D77" s="28">
        <v>5</v>
      </c>
      <c r="E77" s="28">
        <v>30.55</v>
      </c>
      <c r="F77" s="28">
        <v>0.71</v>
      </c>
      <c r="G77" s="28">
        <v>2.68</v>
      </c>
      <c r="H77" s="28">
        <v>1.21</v>
      </c>
      <c r="I77" s="1"/>
      <c r="J77" s="1"/>
      <c r="K77" s="1"/>
      <c r="L77" s="1"/>
    </row>
    <row r="78" spans="1:12" s="114" customFormat="1">
      <c r="A78" s="19"/>
      <c r="B78" s="482" t="s">
        <v>488</v>
      </c>
      <c r="C78" s="482" t="s">
        <v>489</v>
      </c>
      <c r="D78" s="483">
        <v>10</v>
      </c>
      <c r="E78" s="484">
        <v>70.5</v>
      </c>
      <c r="F78" s="484">
        <v>0.06</v>
      </c>
      <c r="G78" s="484">
        <v>7.92</v>
      </c>
      <c r="H78" s="484">
        <v>0.02</v>
      </c>
      <c r="I78" s="1"/>
      <c r="J78" s="1"/>
      <c r="K78" s="1"/>
      <c r="L78" s="1"/>
    </row>
    <row r="79" spans="1:12" s="114" customFormat="1">
      <c r="A79" s="19"/>
      <c r="B79" s="123" t="s">
        <v>51</v>
      </c>
      <c r="C79" s="32"/>
      <c r="D79" s="49">
        <v>100</v>
      </c>
      <c r="E79" s="25"/>
      <c r="F79" s="25"/>
      <c r="G79" s="25"/>
      <c r="H79" s="25"/>
      <c r="I79" s="1"/>
      <c r="J79" s="1"/>
      <c r="K79" s="1"/>
      <c r="L79" s="1"/>
    </row>
    <row r="80" spans="1:12" s="114" customFormat="1" ht="18" customHeight="1">
      <c r="A80" s="19"/>
      <c r="B80" s="8" t="s">
        <v>52</v>
      </c>
      <c r="C80" s="32"/>
      <c r="D80" s="27">
        <v>30</v>
      </c>
      <c r="E80" s="54">
        <v>67.7</v>
      </c>
      <c r="F80" s="54">
        <v>15.8</v>
      </c>
      <c r="G80" s="54">
        <v>0.3</v>
      </c>
      <c r="H80" s="108">
        <v>1.375</v>
      </c>
      <c r="I80" s="1"/>
      <c r="J80" s="1"/>
      <c r="K80" s="1"/>
      <c r="L80" s="1"/>
    </row>
    <row r="81" spans="1:12" s="114" customFormat="1" ht="18" customHeight="1">
      <c r="A81" s="92"/>
      <c r="B81" s="135" t="s">
        <v>85</v>
      </c>
      <c r="C81" s="15"/>
      <c r="D81" s="68">
        <v>100</v>
      </c>
      <c r="E81" s="69">
        <v>30.1</v>
      </c>
      <c r="F81" s="43">
        <v>5.9</v>
      </c>
      <c r="G81" s="43">
        <v>0.1</v>
      </c>
      <c r="H81" s="43">
        <v>0.8</v>
      </c>
      <c r="I81" s="1"/>
      <c r="J81" s="1"/>
      <c r="K81" s="1"/>
      <c r="L81" s="1"/>
    </row>
    <row r="82" spans="1:12">
      <c r="A82" s="571" t="s">
        <v>40</v>
      </c>
      <c r="B82" s="569"/>
      <c r="C82" s="570"/>
      <c r="D82" s="63"/>
      <c r="E82" s="64">
        <f>SUM(E68:E81)</f>
        <v>620.8900000000001</v>
      </c>
      <c r="F82" s="64">
        <f t="shared" ref="F82:H82" si="4">SUM(F68:F81)</f>
        <v>75.13300000000001</v>
      </c>
      <c r="G82" s="64">
        <f t="shared" si="4"/>
        <v>22.4665</v>
      </c>
      <c r="H82" s="64">
        <f t="shared" si="4"/>
        <v>24.6755</v>
      </c>
    </row>
    <row r="83" spans="1:12" ht="15" customHeight="1">
      <c r="A83" s="572" t="s">
        <v>13</v>
      </c>
      <c r="B83" s="573"/>
      <c r="C83" s="573"/>
      <c r="D83" s="574"/>
      <c r="E83" s="70">
        <f>AVERAGE(E66,E50,E33,E24)</f>
        <v>743.38999999999987</v>
      </c>
      <c r="F83" s="70">
        <f>AVERAGE(F66,F50,F33,F24)</f>
        <v>90.295999999999992</v>
      </c>
      <c r="G83" s="70">
        <f>AVERAGE(G66,G50,G33,G24)</f>
        <v>27.756249999999994</v>
      </c>
      <c r="H83" s="70">
        <f>AVERAGE(H66,H50,H33,H24)</f>
        <v>28.441850000000002</v>
      </c>
    </row>
    <row r="84" spans="1:12" ht="18" customHeight="1">
      <c r="A84" s="575" t="s">
        <v>34</v>
      </c>
      <c r="B84" s="576"/>
      <c r="C84" s="576"/>
      <c r="D84" s="577"/>
      <c r="E84" s="71"/>
      <c r="F84" s="72">
        <f>(F83*4)/E83*100</f>
        <v>48.586071913800296</v>
      </c>
      <c r="G84" s="72">
        <f>(G83*9)/E83*100</f>
        <v>33.603660259083384</v>
      </c>
      <c r="H84" s="72">
        <f>(H83*4)/E83*100</f>
        <v>15.303864727801022</v>
      </c>
    </row>
    <row r="85" spans="1:12" ht="18" customHeight="1">
      <c r="A85" s="578" t="s">
        <v>35</v>
      </c>
      <c r="B85" s="579"/>
      <c r="C85" s="579"/>
      <c r="D85" s="580"/>
      <c r="E85" s="73" t="s">
        <v>36</v>
      </c>
      <c r="F85" s="74" t="s">
        <v>37</v>
      </c>
      <c r="G85" s="74" t="s">
        <v>38</v>
      </c>
      <c r="H85" s="74" t="s">
        <v>39</v>
      </c>
    </row>
    <row r="86" spans="1:12" ht="15" customHeight="1">
      <c r="A86" s="559" t="s">
        <v>17</v>
      </c>
      <c r="B86" s="559"/>
      <c r="C86" s="559"/>
      <c r="D86" s="559"/>
      <c r="E86" s="563"/>
      <c r="F86" s="563"/>
      <c r="G86" s="563"/>
      <c r="H86" s="563"/>
    </row>
    <row r="87" spans="1:12">
      <c r="A87" s="560" t="s">
        <v>18</v>
      </c>
      <c r="B87" s="561"/>
      <c r="C87" s="561"/>
      <c r="D87" s="561"/>
      <c r="E87" s="561"/>
      <c r="F87" s="561"/>
      <c r="G87" s="561"/>
      <c r="H87" s="562"/>
    </row>
    <row r="88" spans="1:12">
      <c r="A88" s="581" t="s">
        <v>19</v>
      </c>
      <c r="B88" s="582"/>
      <c r="C88" s="582"/>
      <c r="D88" s="582"/>
      <c r="E88" s="582"/>
      <c r="F88" s="582"/>
      <c r="G88" s="582"/>
      <c r="H88" s="583"/>
    </row>
    <row r="89" spans="1:12" ht="15" customHeight="1">
      <c r="A89" s="587" t="s">
        <v>20</v>
      </c>
      <c r="B89" s="588"/>
      <c r="C89" s="588"/>
      <c r="D89" s="588"/>
      <c r="E89" s="588"/>
      <c r="F89" s="588"/>
      <c r="G89" s="588"/>
      <c r="H89" s="589"/>
    </row>
    <row r="90" spans="1:12" ht="18" customHeight="1">
      <c r="A90" s="587" t="s">
        <v>21</v>
      </c>
      <c r="B90" s="588"/>
      <c r="C90" s="588"/>
      <c r="D90" s="588"/>
      <c r="E90" s="588"/>
      <c r="F90" s="588"/>
      <c r="G90" s="588"/>
      <c r="H90" s="589"/>
    </row>
    <row r="91" spans="1:12" ht="18" customHeight="1">
      <c r="A91" s="565" t="s">
        <v>22</v>
      </c>
      <c r="B91" s="566"/>
      <c r="C91" s="566"/>
      <c r="D91" s="566"/>
      <c r="E91" s="566"/>
      <c r="F91" s="566"/>
      <c r="G91" s="566"/>
      <c r="H91" s="567"/>
    </row>
    <row r="92" spans="1:12" ht="15" customHeight="1">
      <c r="A92" s="559" t="s">
        <v>23</v>
      </c>
      <c r="B92" s="559"/>
      <c r="C92" s="559"/>
      <c r="D92" s="559"/>
      <c r="E92" s="559"/>
      <c r="F92" s="559"/>
      <c r="G92" s="559"/>
      <c r="H92" s="559"/>
    </row>
    <row r="93" spans="1:12">
      <c r="A93" s="75" t="s">
        <v>24</v>
      </c>
      <c r="B93" s="561" t="s">
        <v>25</v>
      </c>
      <c r="C93" s="561"/>
      <c r="D93" s="561"/>
      <c r="E93" s="561"/>
      <c r="F93" s="561"/>
      <c r="G93" s="561"/>
      <c r="H93" s="562"/>
    </row>
    <row r="94" spans="1:12">
      <c r="A94" s="76" t="s">
        <v>26</v>
      </c>
      <c r="B94" s="582" t="s">
        <v>27</v>
      </c>
      <c r="C94" s="582"/>
      <c r="D94" s="582"/>
      <c r="E94" s="582"/>
      <c r="F94" s="582"/>
      <c r="G94" s="582"/>
      <c r="H94" s="583"/>
    </row>
    <row r="95" spans="1:12">
      <c r="A95" s="106" t="s">
        <v>28</v>
      </c>
      <c r="B95" s="590" t="s">
        <v>29</v>
      </c>
      <c r="C95" s="590"/>
      <c r="D95" s="590"/>
      <c r="E95" s="590"/>
      <c r="F95" s="590"/>
      <c r="G95" s="590"/>
      <c r="H95" s="591"/>
    </row>
    <row r="96" spans="1:12">
      <c r="A96" s="592" t="s">
        <v>30</v>
      </c>
      <c r="B96" s="592"/>
      <c r="C96" s="592"/>
      <c r="D96" s="592"/>
      <c r="E96" s="592"/>
      <c r="F96" s="592"/>
      <c r="G96" s="592"/>
      <c r="H96" s="592"/>
    </row>
    <row r="97" spans="1:8" ht="18" customHeight="1">
      <c r="A97" s="584" t="s">
        <v>31</v>
      </c>
      <c r="B97" s="585"/>
      <c r="C97" s="585"/>
      <c r="D97" s="585"/>
      <c r="E97" s="585"/>
      <c r="F97" s="585"/>
      <c r="G97" s="585"/>
      <c r="H97" s="586"/>
    </row>
  </sheetData>
  <mergeCells count="25">
    <mergeCell ref="A85:D85"/>
    <mergeCell ref="A1:B5"/>
    <mergeCell ref="C2:C8"/>
    <mergeCell ref="A8:B8"/>
    <mergeCell ref="L8:L13"/>
    <mergeCell ref="A24:C24"/>
    <mergeCell ref="A33:C33"/>
    <mergeCell ref="A50:C50"/>
    <mergeCell ref="A66:C66"/>
    <mergeCell ref="A82:C82"/>
    <mergeCell ref="A83:D83"/>
    <mergeCell ref="A84:D84"/>
    <mergeCell ref="A7:B7"/>
    <mergeCell ref="A97:H97"/>
    <mergeCell ref="A86:H86"/>
    <mergeCell ref="A87:H87"/>
    <mergeCell ref="A88:H88"/>
    <mergeCell ref="A89:H89"/>
    <mergeCell ref="A90:H90"/>
    <mergeCell ref="A91:H91"/>
    <mergeCell ref="A92:H92"/>
    <mergeCell ref="B93:H93"/>
    <mergeCell ref="B94:H94"/>
    <mergeCell ref="B95:H95"/>
    <mergeCell ref="A96:H96"/>
  </mergeCells>
  <pageMargins left="0.25" right="0.25" top="0.75" bottom="0.75" header="0.3" footer="0.3"/>
  <pageSetup paperSize="9" scale="3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48351-1C6D-4EA8-9080-756048E89D76}">
  <sheetPr>
    <tabColor theme="4" tint="-0.499984740745262"/>
    <pageSetUpPr fitToPage="1"/>
  </sheetPr>
  <dimension ref="A1:M96"/>
  <sheetViews>
    <sheetView topLeftCell="A12" workbookViewId="0">
      <selection activeCell="H82" sqref="H82"/>
    </sheetView>
  </sheetViews>
  <sheetFormatPr defaultRowHeight="16.5"/>
  <cols>
    <col min="1" max="1" width="20.7109375" style="111" customWidth="1"/>
    <col min="2" max="2" width="63.7109375" style="111" customWidth="1"/>
    <col min="3" max="3" width="100.7109375" style="111" customWidth="1"/>
    <col min="4" max="8" width="15.7109375" style="111" customWidth="1"/>
    <col min="9" max="16384" width="9.140625" style="111"/>
  </cols>
  <sheetData>
    <row r="1" spans="1:8">
      <c r="A1" s="557" t="e" vm="1">
        <v>#VALUE!</v>
      </c>
      <c r="B1" s="557"/>
      <c r="C1" s="157"/>
      <c r="D1" s="1"/>
      <c r="E1" s="1"/>
      <c r="F1" s="1"/>
      <c r="G1" s="1"/>
      <c r="H1" s="1"/>
    </row>
    <row r="2" spans="1:8">
      <c r="A2" s="557"/>
      <c r="B2" s="557"/>
      <c r="C2" s="564" t="e" vm="2">
        <v>#VALUE!</v>
      </c>
      <c r="D2" s="1"/>
      <c r="E2" s="1"/>
      <c r="F2" s="1"/>
      <c r="G2" s="1"/>
      <c r="H2" s="1"/>
    </row>
    <row r="3" spans="1:8">
      <c r="A3" s="557"/>
      <c r="B3" s="557"/>
      <c r="C3" s="564"/>
      <c r="D3" s="1"/>
      <c r="E3" s="1"/>
      <c r="F3" s="1"/>
      <c r="G3" s="1"/>
      <c r="H3" s="1"/>
    </row>
    <row r="4" spans="1:8">
      <c r="A4" s="557"/>
      <c r="B4" s="557"/>
      <c r="C4" s="564"/>
      <c r="D4" s="1"/>
      <c r="E4" s="1"/>
      <c r="F4" s="1"/>
      <c r="G4" s="1"/>
      <c r="H4" s="1"/>
    </row>
    <row r="5" spans="1:8">
      <c r="A5" s="557"/>
      <c r="B5" s="557"/>
      <c r="C5" s="564"/>
      <c r="D5" s="1"/>
      <c r="E5" s="1"/>
      <c r="F5" s="1"/>
      <c r="G5" s="1"/>
      <c r="H5" s="1"/>
    </row>
    <row r="6" spans="1:8">
      <c r="A6" s="238" t="s">
        <v>43</v>
      </c>
      <c r="B6" s="231"/>
      <c r="C6" s="564"/>
      <c r="D6" s="1"/>
      <c r="E6" s="1"/>
      <c r="F6" s="1"/>
      <c r="G6" s="1"/>
      <c r="H6" s="1"/>
    </row>
    <row r="7" spans="1:8" ht="27.75">
      <c r="A7" s="606" t="s">
        <v>487</v>
      </c>
      <c r="B7" s="606"/>
      <c r="C7" s="564"/>
      <c r="D7" s="1"/>
      <c r="E7" s="1"/>
      <c r="F7" s="1"/>
      <c r="G7" s="1"/>
      <c r="H7" s="1"/>
    </row>
    <row r="8" spans="1:8" ht="27.75">
      <c r="A8" s="596" t="s">
        <v>481</v>
      </c>
      <c r="B8" s="597"/>
      <c r="C8" s="564"/>
      <c r="D8" s="1"/>
      <c r="E8" s="1"/>
      <c r="F8" s="1"/>
      <c r="G8" s="1"/>
      <c r="H8" s="1"/>
    </row>
    <row r="9" spans="1:8" ht="39.950000000000003" customHeight="1">
      <c r="A9" s="34" t="s">
        <v>0</v>
      </c>
      <c r="B9" s="9" t="s">
        <v>396</v>
      </c>
      <c r="C9" s="10" t="s">
        <v>16</v>
      </c>
      <c r="D9" s="11" t="s">
        <v>1</v>
      </c>
      <c r="E9" s="11" t="s">
        <v>2</v>
      </c>
      <c r="F9" s="11" t="s">
        <v>9</v>
      </c>
      <c r="G9" s="11" t="s">
        <v>3</v>
      </c>
      <c r="H9" s="11" t="s">
        <v>4</v>
      </c>
    </row>
    <row r="10" spans="1:8" ht="33">
      <c r="A10" s="216" t="s">
        <v>10</v>
      </c>
      <c r="B10" s="126" t="s">
        <v>203</v>
      </c>
      <c r="C10" s="7" t="s">
        <v>192</v>
      </c>
      <c r="D10" s="17">
        <v>50</v>
      </c>
      <c r="E10" s="18">
        <v>40.200000000000003</v>
      </c>
      <c r="F10" s="18">
        <v>2.7749999999999999</v>
      </c>
      <c r="G10" s="18">
        <v>1.2450000000000001</v>
      </c>
      <c r="H10" s="18">
        <v>4.16</v>
      </c>
    </row>
    <row r="11" spans="1:8" ht="33">
      <c r="A11" s="35"/>
      <c r="B11" s="126" t="s">
        <v>206</v>
      </c>
      <c r="C11" s="29" t="s">
        <v>194</v>
      </c>
      <c r="D11" s="17">
        <v>50</v>
      </c>
      <c r="E11" s="18">
        <v>72</v>
      </c>
      <c r="F11" s="18">
        <v>1.84</v>
      </c>
      <c r="G11" s="18">
        <v>5.25</v>
      </c>
      <c r="H11" s="18">
        <v>4.2649999999999997</v>
      </c>
    </row>
    <row r="12" spans="1:8" ht="49.5">
      <c r="A12" s="119" t="s">
        <v>14</v>
      </c>
      <c r="B12" s="388" t="s">
        <v>101</v>
      </c>
      <c r="C12" s="146" t="s">
        <v>193</v>
      </c>
      <c r="D12" s="43">
        <v>140</v>
      </c>
      <c r="E12" s="44">
        <v>129.91999999999999</v>
      </c>
      <c r="F12" s="44">
        <v>18.34</v>
      </c>
      <c r="G12" s="44">
        <v>3.8919999999999999</v>
      </c>
      <c r="H12" s="44">
        <v>4.3120000000000003</v>
      </c>
    </row>
    <row r="13" spans="1:8" ht="15.95" customHeight="1">
      <c r="A13" s="19"/>
      <c r="B13" s="122" t="s">
        <v>46</v>
      </c>
      <c r="C13" s="20" t="s">
        <v>188</v>
      </c>
      <c r="D13" s="21">
        <v>50</v>
      </c>
      <c r="E13" s="21">
        <v>90</v>
      </c>
      <c r="F13" s="21">
        <v>17.149999999999999</v>
      </c>
      <c r="G13" s="21">
        <v>0.70499999999999996</v>
      </c>
      <c r="H13" s="21">
        <v>2.9750000000000001</v>
      </c>
    </row>
    <row r="14" spans="1:8" ht="15.95" customHeight="1">
      <c r="A14" s="19"/>
      <c r="B14" s="113" t="s">
        <v>11</v>
      </c>
      <c r="C14" s="59" t="s">
        <v>55</v>
      </c>
      <c r="D14" s="23">
        <v>50</v>
      </c>
      <c r="E14" s="23">
        <v>64.5</v>
      </c>
      <c r="F14" s="23">
        <v>14.35</v>
      </c>
      <c r="G14" s="23">
        <v>0.13250000000000001</v>
      </c>
      <c r="H14" s="23">
        <v>1.25</v>
      </c>
    </row>
    <row r="15" spans="1:8" ht="15.95" customHeight="1">
      <c r="A15" s="19"/>
      <c r="B15" s="113" t="s">
        <v>98</v>
      </c>
      <c r="C15" s="22" t="s">
        <v>116</v>
      </c>
      <c r="D15" s="23">
        <v>50</v>
      </c>
      <c r="E15" s="23">
        <v>11.7</v>
      </c>
      <c r="F15" s="23">
        <v>1.7649999999999999</v>
      </c>
      <c r="G15" s="23">
        <v>0.11</v>
      </c>
      <c r="H15" s="23">
        <v>0.27500000000000002</v>
      </c>
    </row>
    <row r="16" spans="1:8" ht="15.95" customHeight="1">
      <c r="A16" s="24"/>
      <c r="B16" s="213" t="s">
        <v>99</v>
      </c>
      <c r="C16" s="15" t="s">
        <v>117</v>
      </c>
      <c r="D16" s="25">
        <v>50</v>
      </c>
      <c r="E16" s="26">
        <v>22</v>
      </c>
      <c r="F16" s="26">
        <v>3.34</v>
      </c>
      <c r="G16" s="26">
        <v>0.53500000000000003</v>
      </c>
      <c r="H16" s="26">
        <v>0.29749999999999999</v>
      </c>
    </row>
    <row r="17" spans="1:8" ht="15.95" customHeight="1">
      <c r="A17" s="24"/>
      <c r="B17" s="457" t="s">
        <v>106</v>
      </c>
      <c r="C17" s="527"/>
      <c r="D17" s="461">
        <v>50</v>
      </c>
      <c r="E17" s="461">
        <v>13.6</v>
      </c>
      <c r="F17" s="461">
        <v>1.865</v>
      </c>
      <c r="G17" s="461">
        <v>0.11650000000000001</v>
      </c>
      <c r="H17" s="461">
        <v>0.65</v>
      </c>
    </row>
    <row r="18" spans="1:8" ht="15.95" customHeight="1">
      <c r="A18" s="24"/>
      <c r="B18" s="214" t="s">
        <v>100</v>
      </c>
      <c r="C18" s="15"/>
      <c r="D18" s="27">
        <v>50</v>
      </c>
      <c r="E18" s="27">
        <v>24.9</v>
      </c>
      <c r="F18" s="27">
        <v>4.53</v>
      </c>
      <c r="G18" s="27">
        <v>0.16350000000000001</v>
      </c>
      <c r="H18" s="27">
        <v>0.82</v>
      </c>
    </row>
    <row r="19" spans="1:8" ht="15.95" customHeight="1">
      <c r="A19" s="19"/>
      <c r="B19" s="126" t="s">
        <v>50</v>
      </c>
      <c r="C19" s="6" t="s">
        <v>57</v>
      </c>
      <c r="D19" s="28">
        <v>5</v>
      </c>
      <c r="E19" s="28">
        <v>30.55</v>
      </c>
      <c r="F19" s="28">
        <v>0.71</v>
      </c>
      <c r="G19" s="28">
        <v>2.68</v>
      </c>
      <c r="H19" s="28">
        <v>1.21</v>
      </c>
    </row>
    <row r="20" spans="1:8" ht="15.95" customHeight="1">
      <c r="A20" s="19"/>
      <c r="B20" s="482" t="s">
        <v>488</v>
      </c>
      <c r="C20" s="482" t="s">
        <v>489</v>
      </c>
      <c r="D20" s="483">
        <v>10</v>
      </c>
      <c r="E20" s="484">
        <v>70.5</v>
      </c>
      <c r="F20" s="484">
        <v>0.06</v>
      </c>
      <c r="G20" s="484">
        <v>7.92</v>
      </c>
      <c r="H20" s="484">
        <v>0.02</v>
      </c>
    </row>
    <row r="21" spans="1:8" ht="15.95" customHeight="1">
      <c r="A21" s="19"/>
      <c r="B21" s="116" t="s">
        <v>51</v>
      </c>
      <c r="C21" s="32"/>
      <c r="D21" s="33">
        <v>100</v>
      </c>
      <c r="E21" s="23"/>
      <c r="F21" s="23"/>
      <c r="G21" s="23"/>
      <c r="H21" s="23"/>
    </row>
    <row r="22" spans="1:8" ht="15.95" customHeight="1">
      <c r="A22" s="19"/>
      <c r="B22" s="215" t="s">
        <v>52</v>
      </c>
      <c r="C22" s="32"/>
      <c r="D22" s="27">
        <v>50</v>
      </c>
      <c r="E22" s="27">
        <v>115</v>
      </c>
      <c r="F22" s="27">
        <v>24.6</v>
      </c>
      <c r="G22" s="27">
        <v>0.83</v>
      </c>
      <c r="H22" s="27">
        <v>3.94</v>
      </c>
    </row>
    <row r="23" spans="1:8" ht="15.95" customHeight="1">
      <c r="A23" s="36"/>
      <c r="B23" s="126" t="s">
        <v>53</v>
      </c>
      <c r="C23" s="15"/>
      <c r="D23" s="17">
        <v>100</v>
      </c>
      <c r="E23" s="17">
        <v>46.4</v>
      </c>
      <c r="F23" s="17">
        <v>10.199999999999999</v>
      </c>
      <c r="G23" s="17">
        <v>0</v>
      </c>
      <c r="H23" s="17">
        <v>0.3</v>
      </c>
    </row>
    <row r="24" spans="1:8">
      <c r="A24" s="593" t="s">
        <v>40</v>
      </c>
      <c r="B24" s="594"/>
      <c r="C24" s="595"/>
      <c r="D24" s="40"/>
      <c r="E24" s="41">
        <f>SUM(E10:E23)</f>
        <v>731.27</v>
      </c>
      <c r="F24" s="41">
        <f t="shared" ref="F24:H24" si="0">SUM(F10:F23)</f>
        <v>101.52499999999999</v>
      </c>
      <c r="G24" s="41">
        <f t="shared" si="0"/>
        <v>23.579499999999999</v>
      </c>
      <c r="H24" s="41">
        <f t="shared" si="0"/>
        <v>24.474500000000003</v>
      </c>
    </row>
    <row r="25" spans="1:8" ht="39.950000000000003" customHeight="1">
      <c r="A25" s="83" t="s">
        <v>5</v>
      </c>
      <c r="B25" s="9" t="s">
        <v>397</v>
      </c>
      <c r="C25" s="10" t="s">
        <v>16</v>
      </c>
      <c r="D25" s="42" t="s">
        <v>1</v>
      </c>
      <c r="E25" s="11" t="s">
        <v>2</v>
      </c>
      <c r="F25" s="11" t="s">
        <v>9</v>
      </c>
      <c r="G25" s="11" t="s">
        <v>3</v>
      </c>
      <c r="H25" s="11" t="s">
        <v>4</v>
      </c>
    </row>
    <row r="26" spans="1:8" ht="33">
      <c r="A26" s="12" t="s">
        <v>10</v>
      </c>
      <c r="B26" s="38" t="s">
        <v>102</v>
      </c>
      <c r="C26" s="29" t="s">
        <v>547</v>
      </c>
      <c r="D26" s="21">
        <v>120</v>
      </c>
      <c r="E26" s="21">
        <v>82.8</v>
      </c>
      <c r="F26" s="21">
        <v>10.811999999999999</v>
      </c>
      <c r="G26" s="21">
        <v>1.68</v>
      </c>
      <c r="H26" s="21">
        <v>4.53</v>
      </c>
    </row>
    <row r="27" spans="1:8" ht="33">
      <c r="A27" s="1"/>
      <c r="B27" s="38" t="s">
        <v>107</v>
      </c>
      <c r="C27" s="16" t="s">
        <v>124</v>
      </c>
      <c r="D27" s="21">
        <v>120</v>
      </c>
      <c r="E27" s="21">
        <v>128.4</v>
      </c>
      <c r="F27" s="21">
        <v>9.9359999999999999</v>
      </c>
      <c r="G27" s="21">
        <v>6.3120000000000003</v>
      </c>
      <c r="H27" s="21">
        <v>3.96</v>
      </c>
    </row>
    <row r="28" spans="1:8" ht="33">
      <c r="A28" s="119" t="s">
        <v>14</v>
      </c>
      <c r="B28" s="488" t="s">
        <v>507</v>
      </c>
      <c r="C28" s="505" t="s">
        <v>546</v>
      </c>
      <c r="D28" s="490">
        <v>140</v>
      </c>
      <c r="E28" s="232">
        <v>95.34</v>
      </c>
      <c r="F28" s="232">
        <v>15.26</v>
      </c>
      <c r="G28" s="232">
        <v>1.82</v>
      </c>
      <c r="H28" s="232">
        <v>3.15</v>
      </c>
    </row>
    <row r="29" spans="1:8" ht="15.95" customHeight="1">
      <c r="A29" s="35"/>
      <c r="B29" s="129" t="s">
        <v>103</v>
      </c>
      <c r="C29" s="77" t="s">
        <v>195</v>
      </c>
      <c r="D29" s="47">
        <v>160</v>
      </c>
      <c r="E29" s="47">
        <v>151.56</v>
      </c>
      <c r="F29" s="47">
        <v>23.340399680000001</v>
      </c>
      <c r="G29" s="47">
        <v>9.6882082520000008</v>
      </c>
      <c r="H29" s="47">
        <v>0.71185124200000005</v>
      </c>
    </row>
    <row r="30" spans="1:8" ht="15.95" customHeight="1">
      <c r="A30" s="35"/>
      <c r="B30" s="123" t="s">
        <v>51</v>
      </c>
      <c r="C30" s="48"/>
      <c r="D30" s="49">
        <v>100</v>
      </c>
      <c r="E30" s="25"/>
      <c r="F30" s="25"/>
      <c r="G30" s="25"/>
      <c r="H30" s="25"/>
    </row>
    <row r="31" spans="1:8" ht="15.95" customHeight="1">
      <c r="A31" s="35"/>
      <c r="B31" s="8" t="s">
        <v>52</v>
      </c>
      <c r="C31" s="32"/>
      <c r="D31" s="27">
        <v>50</v>
      </c>
      <c r="E31" s="27">
        <v>115</v>
      </c>
      <c r="F31" s="27">
        <v>24.6</v>
      </c>
      <c r="G31" s="27">
        <v>0.83</v>
      </c>
      <c r="H31" s="27">
        <v>3.94</v>
      </c>
    </row>
    <row r="32" spans="1:8" ht="15.95" customHeight="1">
      <c r="A32" s="156"/>
      <c r="B32" s="135" t="s">
        <v>64</v>
      </c>
      <c r="C32" s="32"/>
      <c r="D32" s="17">
        <v>100</v>
      </c>
      <c r="E32" s="17">
        <v>35.6</v>
      </c>
      <c r="F32" s="17">
        <v>6.22</v>
      </c>
      <c r="G32" s="17">
        <v>1.1000000000000001</v>
      </c>
      <c r="H32" s="17">
        <v>0.1</v>
      </c>
    </row>
    <row r="33" spans="1:8">
      <c r="A33" s="593" t="s">
        <v>40</v>
      </c>
      <c r="B33" s="594"/>
      <c r="C33" s="595"/>
      <c r="D33" s="89"/>
      <c r="E33" s="148">
        <f>SUM(E26:E32)</f>
        <v>608.69999999999993</v>
      </c>
      <c r="F33" s="148">
        <f t="shared" ref="F33:H33" si="1">SUM(F26:F32)</f>
        <v>90.168399679999993</v>
      </c>
      <c r="G33" s="148">
        <f t="shared" si="1"/>
        <v>21.430208252</v>
      </c>
      <c r="H33" s="148">
        <f t="shared" si="1"/>
        <v>16.391851242000001</v>
      </c>
    </row>
    <row r="34" spans="1:8" ht="39.950000000000003" customHeight="1">
      <c r="A34" s="96" t="s">
        <v>6</v>
      </c>
      <c r="B34" s="9" t="s">
        <v>398</v>
      </c>
      <c r="C34" s="149" t="s">
        <v>16</v>
      </c>
      <c r="D34" s="150" t="s">
        <v>1</v>
      </c>
      <c r="E34" s="150" t="s">
        <v>2</v>
      </c>
      <c r="F34" s="150" t="s">
        <v>9</v>
      </c>
      <c r="G34" s="150" t="s">
        <v>3</v>
      </c>
      <c r="H34" s="150" t="s">
        <v>4</v>
      </c>
    </row>
    <row r="35" spans="1:8">
      <c r="A35" s="216" t="s">
        <v>10</v>
      </c>
      <c r="B35" s="130" t="s">
        <v>119</v>
      </c>
      <c r="C35" s="7" t="s">
        <v>187</v>
      </c>
      <c r="D35" s="56">
        <v>50</v>
      </c>
      <c r="E35" s="56">
        <v>70</v>
      </c>
      <c r="F35" s="56">
        <v>0.79500000000000004</v>
      </c>
      <c r="G35" s="56">
        <v>3.9849999999999999</v>
      </c>
      <c r="H35" s="56">
        <v>7.75</v>
      </c>
    </row>
    <row r="36" spans="1:8" ht="49.5">
      <c r="A36" s="35"/>
      <c r="B36" s="130" t="s">
        <v>122</v>
      </c>
      <c r="C36" s="203" t="s">
        <v>121</v>
      </c>
      <c r="D36" s="491">
        <v>50</v>
      </c>
      <c r="E36" s="56">
        <v>93</v>
      </c>
      <c r="F36" s="56">
        <v>1.4950000000000001</v>
      </c>
      <c r="G36" s="56">
        <v>3.875</v>
      </c>
      <c r="H36" s="56">
        <v>12.6</v>
      </c>
    </row>
    <row r="37" spans="1:8" ht="33">
      <c r="A37" s="119" t="s">
        <v>14</v>
      </c>
      <c r="B37" s="488" t="s">
        <v>120</v>
      </c>
      <c r="C37" s="489" t="s">
        <v>196</v>
      </c>
      <c r="D37" s="490">
        <v>50</v>
      </c>
      <c r="E37" s="232">
        <v>78.2</v>
      </c>
      <c r="F37" s="232">
        <v>11.3</v>
      </c>
      <c r="G37" s="232">
        <v>2.6</v>
      </c>
      <c r="H37" s="232">
        <v>2.5</v>
      </c>
    </row>
    <row r="38" spans="1:8" ht="15.95" customHeight="1">
      <c r="A38" s="35"/>
      <c r="B38" s="113" t="s">
        <v>104</v>
      </c>
      <c r="C38" s="38" t="s">
        <v>197</v>
      </c>
      <c r="D38" s="25">
        <v>50</v>
      </c>
      <c r="E38" s="31">
        <v>45.65</v>
      </c>
      <c r="F38" s="31">
        <v>7.05</v>
      </c>
      <c r="G38" s="31">
        <v>1.32</v>
      </c>
      <c r="H38" s="31">
        <v>1.17</v>
      </c>
    </row>
    <row r="39" spans="1:8" ht="15.95" customHeight="1">
      <c r="A39" s="19"/>
      <c r="B39" s="113" t="s">
        <v>66</v>
      </c>
      <c r="C39" s="38" t="s">
        <v>123</v>
      </c>
      <c r="D39" s="25">
        <v>50</v>
      </c>
      <c r="E39" s="25">
        <v>67</v>
      </c>
      <c r="F39" s="25">
        <v>13.6</v>
      </c>
      <c r="G39" s="25">
        <v>0.36099999999999999</v>
      </c>
      <c r="H39" s="25">
        <v>2.0649999999999999</v>
      </c>
    </row>
    <row r="40" spans="1:8" ht="15.95" customHeight="1">
      <c r="A40" s="19"/>
      <c r="B40" s="113" t="s">
        <v>67</v>
      </c>
      <c r="C40" s="57" t="s">
        <v>198</v>
      </c>
      <c r="D40" s="25">
        <v>50</v>
      </c>
      <c r="E40" s="25">
        <v>73.77</v>
      </c>
      <c r="F40" s="25">
        <v>5.59</v>
      </c>
      <c r="G40" s="25">
        <v>4.76</v>
      </c>
      <c r="H40" s="25">
        <v>2.21</v>
      </c>
    </row>
    <row r="41" spans="1:8" ht="15.95" customHeight="1">
      <c r="A41" s="19"/>
      <c r="B41" s="138" t="s">
        <v>531</v>
      </c>
      <c r="C41" s="22" t="s">
        <v>297</v>
      </c>
      <c r="D41" s="21">
        <v>50</v>
      </c>
      <c r="E41" s="21">
        <v>79</v>
      </c>
      <c r="F41" s="21">
        <v>15.15</v>
      </c>
      <c r="G41" s="21">
        <v>0.51</v>
      </c>
      <c r="H41" s="21">
        <v>2.6150000000000002</v>
      </c>
    </row>
    <row r="42" spans="1:8" ht="15.95" customHeight="1">
      <c r="A42" s="19"/>
      <c r="B42" s="126" t="s">
        <v>105</v>
      </c>
      <c r="C42" s="15" t="s">
        <v>125</v>
      </c>
      <c r="D42" s="17">
        <v>50</v>
      </c>
      <c r="E42" s="17">
        <v>45.25</v>
      </c>
      <c r="F42" s="17">
        <v>2.6949999999999998</v>
      </c>
      <c r="G42" s="17">
        <v>2.8149999999999999</v>
      </c>
      <c r="H42" s="17">
        <v>1.54</v>
      </c>
    </row>
    <row r="43" spans="1:8" ht="15.95" customHeight="1">
      <c r="A43" s="19"/>
      <c r="B43" s="113" t="s">
        <v>106</v>
      </c>
      <c r="C43" s="15"/>
      <c r="D43" s="25">
        <v>50</v>
      </c>
      <c r="E43" s="25">
        <v>13.6</v>
      </c>
      <c r="F43" s="25">
        <v>1.865</v>
      </c>
      <c r="G43" s="25">
        <v>0.11650000000000001</v>
      </c>
      <c r="H43" s="25">
        <v>0.65</v>
      </c>
    </row>
    <row r="44" spans="1:8" ht="15.95" customHeight="1">
      <c r="A44" s="19"/>
      <c r="B44" s="469" t="s">
        <v>524</v>
      </c>
      <c r="C44" s="15"/>
      <c r="D44" s="94">
        <v>50</v>
      </c>
      <c r="E44" s="94">
        <v>34.200000000000003</v>
      </c>
      <c r="F44" s="94">
        <v>5.51</v>
      </c>
      <c r="G44" s="94">
        <v>0.158</v>
      </c>
      <c r="H44" s="94">
        <v>1.19</v>
      </c>
    </row>
    <row r="45" spans="1:8" ht="15.95" customHeight="1">
      <c r="A45" s="19"/>
      <c r="B45" s="126" t="s">
        <v>50</v>
      </c>
      <c r="C45" s="6" t="s">
        <v>57</v>
      </c>
      <c r="D45" s="28">
        <v>5</v>
      </c>
      <c r="E45" s="28">
        <v>30.55</v>
      </c>
      <c r="F45" s="28">
        <v>0.71</v>
      </c>
      <c r="G45" s="28">
        <v>2.68</v>
      </c>
      <c r="H45" s="28">
        <v>1.21</v>
      </c>
    </row>
    <row r="46" spans="1:8">
      <c r="A46" s="19"/>
      <c r="B46" s="482" t="s">
        <v>488</v>
      </c>
      <c r="C46" s="482" t="s">
        <v>489</v>
      </c>
      <c r="D46" s="483">
        <v>10</v>
      </c>
      <c r="E46" s="484">
        <v>70.5</v>
      </c>
      <c r="F46" s="484">
        <v>0.06</v>
      </c>
      <c r="G46" s="484">
        <v>7.92</v>
      </c>
      <c r="H46" s="484">
        <v>0.02</v>
      </c>
    </row>
    <row r="47" spans="1:8" ht="15.95" customHeight="1">
      <c r="A47" s="19"/>
      <c r="B47" s="116" t="s">
        <v>51</v>
      </c>
      <c r="C47" s="32"/>
      <c r="D47" s="33">
        <v>100</v>
      </c>
      <c r="E47" s="23"/>
      <c r="F47" s="23"/>
      <c r="G47" s="23"/>
      <c r="H47" s="23"/>
    </row>
    <row r="48" spans="1:8" ht="15.95" customHeight="1">
      <c r="A48" s="19"/>
      <c r="B48" s="215" t="s">
        <v>52</v>
      </c>
      <c r="C48" s="32"/>
      <c r="D48" s="27">
        <v>30</v>
      </c>
      <c r="E48" s="54">
        <v>67.7</v>
      </c>
      <c r="F48" s="54">
        <v>15.8</v>
      </c>
      <c r="G48" s="54">
        <v>0.3</v>
      </c>
      <c r="H48" s="108">
        <v>1.375</v>
      </c>
    </row>
    <row r="49" spans="1:13" ht="15.95" customHeight="1">
      <c r="A49" s="36"/>
      <c r="B49" s="197" t="s">
        <v>71</v>
      </c>
      <c r="C49" s="15"/>
      <c r="D49" s="13">
        <v>100</v>
      </c>
      <c r="E49" s="13">
        <v>48.3</v>
      </c>
      <c r="F49" s="13">
        <v>10.9</v>
      </c>
      <c r="G49" s="13">
        <v>0</v>
      </c>
      <c r="H49" s="13">
        <v>0</v>
      </c>
    </row>
    <row r="50" spans="1:13">
      <c r="A50" s="593" t="s">
        <v>40</v>
      </c>
      <c r="B50" s="594"/>
      <c r="C50" s="595"/>
      <c r="D50" s="102"/>
      <c r="E50" s="64">
        <f>SUM(E35:E49)</f>
        <v>816.71999999999991</v>
      </c>
      <c r="F50" s="64">
        <f t="shared" ref="F50:H50" si="2">SUM(F35:F49)</f>
        <v>92.52</v>
      </c>
      <c r="G50" s="64">
        <f t="shared" si="2"/>
        <v>31.400500000000005</v>
      </c>
      <c r="H50" s="64">
        <f t="shared" si="2"/>
        <v>36.895000000000003</v>
      </c>
    </row>
    <row r="51" spans="1:13" ht="39.950000000000003" customHeight="1">
      <c r="A51" s="83" t="s">
        <v>7</v>
      </c>
      <c r="B51" s="9" t="s">
        <v>399</v>
      </c>
      <c r="C51" s="10" t="s">
        <v>16</v>
      </c>
      <c r="D51" s="50" t="s">
        <v>1</v>
      </c>
      <c r="E51" s="51" t="s">
        <v>2</v>
      </c>
      <c r="F51" s="51" t="s">
        <v>9</v>
      </c>
      <c r="G51" s="51" t="s">
        <v>3</v>
      </c>
      <c r="H51" s="51" t="s">
        <v>4</v>
      </c>
    </row>
    <row r="52" spans="1:13" ht="33">
      <c r="A52" s="12" t="s">
        <v>10</v>
      </c>
      <c r="B52" s="235" t="s">
        <v>204</v>
      </c>
      <c r="C52" s="90" t="s">
        <v>199</v>
      </c>
      <c r="D52" s="13">
        <v>100</v>
      </c>
      <c r="E52" s="14">
        <v>165</v>
      </c>
      <c r="F52" s="14">
        <v>26.3</v>
      </c>
      <c r="G52" s="14">
        <v>3.39</v>
      </c>
      <c r="H52" s="14">
        <v>6.06</v>
      </c>
    </row>
    <row r="53" spans="1:13" ht="33">
      <c r="A53" s="1"/>
      <c r="B53" s="112" t="s">
        <v>208</v>
      </c>
      <c r="C53" s="58" t="s">
        <v>201</v>
      </c>
      <c r="D53" s="17">
        <v>100</v>
      </c>
      <c r="E53" s="18">
        <v>90.1</v>
      </c>
      <c r="F53" s="18">
        <v>10.8</v>
      </c>
      <c r="G53" s="18">
        <v>1.22</v>
      </c>
      <c r="H53" s="18">
        <v>8.25</v>
      </c>
    </row>
    <row r="54" spans="1:13" ht="33">
      <c r="A54" s="234" t="s">
        <v>14</v>
      </c>
      <c r="B54" s="69" t="s">
        <v>126</v>
      </c>
      <c r="C54" s="16" t="s">
        <v>200</v>
      </c>
      <c r="D54" s="43">
        <v>100</v>
      </c>
      <c r="E54" s="7">
        <v>122.8</v>
      </c>
      <c r="F54" s="7">
        <v>16.399999999999999</v>
      </c>
      <c r="G54" s="7">
        <v>4.3099999999999996</v>
      </c>
      <c r="H54" s="151">
        <v>3.59</v>
      </c>
      <c r="I54" s="109"/>
      <c r="J54" s="109"/>
      <c r="K54" s="109"/>
      <c r="L54" s="109"/>
      <c r="M54" s="109"/>
    </row>
    <row r="55" spans="1:13" ht="15.95" customHeight="1">
      <c r="A55" s="35"/>
      <c r="B55" s="131" t="s">
        <v>108</v>
      </c>
      <c r="C55" s="22" t="s">
        <v>127</v>
      </c>
      <c r="D55" s="17">
        <v>50</v>
      </c>
      <c r="E55" s="17">
        <v>78</v>
      </c>
      <c r="F55" s="17">
        <v>3.6850000000000001</v>
      </c>
      <c r="G55" s="17">
        <v>6.45</v>
      </c>
      <c r="H55" s="17">
        <v>0.85</v>
      </c>
    </row>
    <row r="56" spans="1:13" ht="15.95" customHeight="1">
      <c r="A56" s="35"/>
      <c r="B56" s="138" t="s">
        <v>62</v>
      </c>
      <c r="C56" s="59" t="s">
        <v>128</v>
      </c>
      <c r="D56" s="13">
        <v>25</v>
      </c>
      <c r="E56" s="14">
        <v>17.25</v>
      </c>
      <c r="F56" s="14">
        <v>2.4249999999999998</v>
      </c>
      <c r="G56" s="14">
        <v>0.55500000000000005</v>
      </c>
      <c r="H56" s="14">
        <v>0.4</v>
      </c>
    </row>
    <row r="57" spans="1:13" ht="15.95" customHeight="1">
      <c r="A57" s="35"/>
      <c r="B57" s="138" t="s">
        <v>109</v>
      </c>
      <c r="C57" s="46"/>
      <c r="D57" s="17">
        <v>25</v>
      </c>
      <c r="E57" s="18">
        <v>25.75</v>
      </c>
      <c r="F57" s="18">
        <v>0.625</v>
      </c>
      <c r="G57" s="18">
        <v>1.1000000000000001</v>
      </c>
      <c r="H57" s="18">
        <v>3.3250000000000002</v>
      </c>
    </row>
    <row r="58" spans="1:13" ht="15.95" customHeight="1">
      <c r="A58" s="35"/>
      <c r="B58" s="528" t="s">
        <v>110</v>
      </c>
      <c r="C58" s="527" t="s">
        <v>129</v>
      </c>
      <c r="D58" s="152">
        <v>50</v>
      </c>
      <c r="E58" s="14">
        <v>55</v>
      </c>
      <c r="F58" s="14">
        <v>2.2000000000000002</v>
      </c>
      <c r="G58" s="14">
        <v>8.3500000000000005E-2</v>
      </c>
      <c r="H58" s="14">
        <v>0.3</v>
      </c>
    </row>
    <row r="59" spans="1:13" ht="15.95" customHeight="1">
      <c r="A59" s="35"/>
      <c r="B59" s="62" t="s">
        <v>254</v>
      </c>
      <c r="C59" s="62" t="s">
        <v>312</v>
      </c>
      <c r="D59" s="276">
        <v>50</v>
      </c>
      <c r="E59" s="276">
        <v>25.6</v>
      </c>
      <c r="F59" s="276">
        <v>2.66</v>
      </c>
      <c r="G59" s="276">
        <v>1.1850000000000001</v>
      </c>
      <c r="H59" s="276">
        <v>0.52500000000000002</v>
      </c>
    </row>
    <row r="60" spans="1:13" ht="15.95" customHeight="1">
      <c r="A60" s="35"/>
      <c r="B60" s="529" t="s">
        <v>111</v>
      </c>
      <c r="C60" s="530"/>
      <c r="D60" s="531">
        <v>50</v>
      </c>
      <c r="E60" s="337">
        <v>23.45</v>
      </c>
      <c r="F60" s="337">
        <v>2.81</v>
      </c>
      <c r="G60" s="337">
        <v>0.36</v>
      </c>
      <c r="H60" s="337">
        <v>1.23</v>
      </c>
    </row>
    <row r="61" spans="1:13" ht="15.95" customHeight="1">
      <c r="A61" s="35"/>
      <c r="B61" s="131" t="s">
        <v>50</v>
      </c>
      <c r="C61" s="6" t="s">
        <v>57</v>
      </c>
      <c r="D61" s="28">
        <v>5</v>
      </c>
      <c r="E61" s="28">
        <v>30.55</v>
      </c>
      <c r="F61" s="28">
        <v>0.71</v>
      </c>
      <c r="G61" s="28">
        <v>2.68</v>
      </c>
      <c r="H61" s="28">
        <v>1.21</v>
      </c>
    </row>
    <row r="62" spans="1:13">
      <c r="A62" s="35"/>
      <c r="B62" s="482" t="s">
        <v>488</v>
      </c>
      <c r="C62" s="482" t="s">
        <v>489</v>
      </c>
      <c r="D62" s="483">
        <v>10</v>
      </c>
      <c r="E62" s="484">
        <v>70.5</v>
      </c>
      <c r="F62" s="484">
        <v>0.06</v>
      </c>
      <c r="G62" s="484">
        <v>7.92</v>
      </c>
      <c r="H62" s="484">
        <v>0.02</v>
      </c>
    </row>
    <row r="63" spans="1:13" ht="15.95" customHeight="1">
      <c r="A63" s="19"/>
      <c r="B63" s="123" t="s">
        <v>51</v>
      </c>
      <c r="C63" s="32"/>
      <c r="D63" s="49">
        <v>100</v>
      </c>
      <c r="E63" s="25"/>
      <c r="F63" s="25"/>
      <c r="G63" s="25"/>
      <c r="H63" s="25"/>
    </row>
    <row r="64" spans="1:13" ht="15.95" customHeight="1">
      <c r="A64" s="19"/>
      <c r="B64" s="8" t="s">
        <v>52</v>
      </c>
      <c r="C64" s="32"/>
      <c r="D64" s="27">
        <v>30</v>
      </c>
      <c r="E64" s="54">
        <v>67.7</v>
      </c>
      <c r="F64" s="54">
        <v>15.8</v>
      </c>
      <c r="G64" s="54">
        <v>0.3</v>
      </c>
      <c r="H64" s="108">
        <v>1.375</v>
      </c>
    </row>
    <row r="65" spans="1:8" ht="15.95" customHeight="1">
      <c r="A65" s="156"/>
      <c r="B65" s="135" t="s">
        <v>79</v>
      </c>
      <c r="C65" s="153"/>
      <c r="D65" s="154">
        <v>100</v>
      </c>
      <c r="E65" s="17">
        <v>32.4</v>
      </c>
      <c r="F65" s="17">
        <v>5.6</v>
      </c>
      <c r="G65" s="17">
        <v>0.2</v>
      </c>
      <c r="H65" s="17">
        <v>0.6</v>
      </c>
    </row>
    <row r="66" spans="1:8">
      <c r="A66" s="593" t="s">
        <v>40</v>
      </c>
      <c r="B66" s="594"/>
      <c r="C66" s="595"/>
      <c r="D66" s="63"/>
      <c r="E66" s="64">
        <f>SUM(E52:E65)</f>
        <v>804.1</v>
      </c>
      <c r="F66" s="64">
        <f t="shared" ref="F66:H66" si="3">SUM(F52:F65)</f>
        <v>90.074999999999989</v>
      </c>
      <c r="G66" s="64">
        <f t="shared" si="3"/>
        <v>29.753500000000003</v>
      </c>
      <c r="H66" s="64">
        <f t="shared" si="3"/>
        <v>27.734999999999999</v>
      </c>
    </row>
    <row r="67" spans="1:8" ht="39.950000000000003" customHeight="1">
      <c r="A67" s="145" t="s">
        <v>8</v>
      </c>
      <c r="B67" s="9" t="s">
        <v>400</v>
      </c>
      <c r="C67" s="10" t="s">
        <v>16</v>
      </c>
      <c r="D67" s="65" t="s">
        <v>1</v>
      </c>
      <c r="E67" s="66" t="s">
        <v>2</v>
      </c>
      <c r="F67" s="66" t="s">
        <v>9</v>
      </c>
      <c r="G67" s="66" t="s">
        <v>3</v>
      </c>
      <c r="H67" s="66" t="s">
        <v>4</v>
      </c>
    </row>
    <row r="68" spans="1:8" ht="15.95" customHeight="1">
      <c r="A68" s="134" t="s">
        <v>10</v>
      </c>
      <c r="B68" s="125" t="s">
        <v>205</v>
      </c>
      <c r="C68" s="91" t="s">
        <v>296</v>
      </c>
      <c r="D68" s="25">
        <v>50</v>
      </c>
      <c r="E68" s="26">
        <v>55</v>
      </c>
      <c r="F68" s="26">
        <v>6.11</v>
      </c>
      <c r="G68" s="26">
        <v>2.2349999999999999</v>
      </c>
      <c r="H68" s="26">
        <v>4.0650000000000004</v>
      </c>
    </row>
    <row r="69" spans="1:8" ht="15.95" customHeight="1">
      <c r="A69" s="1"/>
      <c r="B69" s="38" t="s">
        <v>209</v>
      </c>
      <c r="C69" s="16" t="s">
        <v>202</v>
      </c>
      <c r="D69" s="25">
        <v>50</v>
      </c>
      <c r="E69" s="26">
        <v>55</v>
      </c>
      <c r="F69" s="26">
        <v>10.68</v>
      </c>
      <c r="G69" s="26">
        <v>5.39</v>
      </c>
      <c r="H69" s="26">
        <v>4.2450000000000001</v>
      </c>
    </row>
    <row r="70" spans="1:8" ht="33">
      <c r="A70" s="119" t="s">
        <v>14</v>
      </c>
      <c r="B70" s="120" t="s">
        <v>115</v>
      </c>
      <c r="C70" s="22" t="s">
        <v>130</v>
      </c>
      <c r="D70" s="43">
        <v>140</v>
      </c>
      <c r="E70" s="44">
        <v>163.80000000000001</v>
      </c>
      <c r="F70" s="44">
        <v>25.2</v>
      </c>
      <c r="G70" s="44">
        <v>2.0299999999999998</v>
      </c>
      <c r="H70" s="44">
        <v>8.4280000000000008</v>
      </c>
    </row>
    <row r="71" spans="1:8" ht="15.95" customHeight="1">
      <c r="A71" s="19"/>
      <c r="B71" s="135" t="s">
        <v>74</v>
      </c>
      <c r="C71" s="79" t="s">
        <v>32</v>
      </c>
      <c r="D71" s="17">
        <v>50</v>
      </c>
      <c r="E71" s="17">
        <v>64.5</v>
      </c>
      <c r="F71" s="17">
        <v>14.35</v>
      </c>
      <c r="G71" s="17">
        <v>0.13250000000000001</v>
      </c>
      <c r="H71" s="17">
        <v>1.25</v>
      </c>
    </row>
    <row r="72" spans="1:8" ht="15.95" customHeight="1">
      <c r="A72" s="19"/>
      <c r="B72" s="138" t="s">
        <v>60</v>
      </c>
      <c r="C72" s="22"/>
      <c r="D72" s="13">
        <v>50</v>
      </c>
      <c r="E72" s="14">
        <v>37</v>
      </c>
      <c r="F72" s="14">
        <v>7.9</v>
      </c>
      <c r="G72" s="14">
        <v>5.0999999999999997E-2</v>
      </c>
      <c r="H72" s="14">
        <v>0.97</v>
      </c>
    </row>
    <row r="73" spans="1:8" ht="15.95" customHeight="1">
      <c r="A73" s="19"/>
      <c r="B73" s="138" t="s">
        <v>112</v>
      </c>
      <c r="C73" s="15" t="s">
        <v>131</v>
      </c>
      <c r="D73" s="13">
        <v>50</v>
      </c>
      <c r="E73" s="14">
        <v>19.350000000000001</v>
      </c>
      <c r="F73" s="14">
        <v>2.85</v>
      </c>
      <c r="G73" s="14">
        <v>0.59</v>
      </c>
      <c r="H73" s="14">
        <v>0.1905</v>
      </c>
    </row>
    <row r="74" spans="1:8" ht="15.95" customHeight="1">
      <c r="A74" s="19"/>
      <c r="B74" s="516" t="s">
        <v>532</v>
      </c>
      <c r="C74" s="6" t="s">
        <v>519</v>
      </c>
      <c r="D74" s="517">
        <v>50</v>
      </c>
      <c r="E74" s="519">
        <v>22.7</v>
      </c>
      <c r="F74" s="519">
        <v>1.32</v>
      </c>
      <c r="G74" s="519">
        <v>1.55</v>
      </c>
      <c r="H74" s="519">
        <v>0.56999999999999995</v>
      </c>
    </row>
    <row r="75" spans="1:8" ht="15.95" customHeight="1">
      <c r="A75" s="19"/>
      <c r="B75" s="116" t="s">
        <v>113</v>
      </c>
      <c r="C75" s="62"/>
      <c r="D75" s="23">
        <v>50</v>
      </c>
      <c r="E75" s="67">
        <v>23.8</v>
      </c>
      <c r="F75" s="67">
        <v>4.3049999999999997</v>
      </c>
      <c r="G75" s="67">
        <v>0.158</v>
      </c>
      <c r="H75" s="67">
        <v>0.66</v>
      </c>
    </row>
    <row r="76" spans="1:8" ht="15.95" customHeight="1">
      <c r="A76" s="19"/>
      <c r="B76" s="135" t="s">
        <v>50</v>
      </c>
      <c r="C76" s="6" t="s">
        <v>57</v>
      </c>
      <c r="D76" s="28">
        <v>5</v>
      </c>
      <c r="E76" s="28">
        <v>30.55</v>
      </c>
      <c r="F76" s="28">
        <v>0.71</v>
      </c>
      <c r="G76" s="28">
        <v>2.68</v>
      </c>
      <c r="H76" s="28">
        <v>1.21</v>
      </c>
    </row>
    <row r="77" spans="1:8">
      <c r="A77" s="19"/>
      <c r="B77" s="482" t="s">
        <v>488</v>
      </c>
      <c r="C77" s="482" t="s">
        <v>489</v>
      </c>
      <c r="D77" s="483">
        <v>10</v>
      </c>
      <c r="E77" s="484">
        <v>70.5</v>
      </c>
      <c r="F77" s="484">
        <v>0.06</v>
      </c>
      <c r="G77" s="484">
        <v>7.92</v>
      </c>
      <c r="H77" s="484">
        <v>0.02</v>
      </c>
    </row>
    <row r="78" spans="1:8" ht="15.95" customHeight="1">
      <c r="A78" s="19"/>
      <c r="B78" s="123" t="s">
        <v>51</v>
      </c>
      <c r="C78" s="32"/>
      <c r="D78" s="49">
        <v>100</v>
      </c>
      <c r="E78" s="25"/>
      <c r="F78" s="25"/>
      <c r="G78" s="25"/>
      <c r="H78" s="25"/>
    </row>
    <row r="79" spans="1:8" ht="15.95" customHeight="1">
      <c r="A79" s="19"/>
      <c r="B79" s="8" t="s">
        <v>52</v>
      </c>
      <c r="C79" s="32"/>
      <c r="D79" s="27">
        <v>30</v>
      </c>
      <c r="E79" s="54">
        <v>67.7</v>
      </c>
      <c r="F79" s="54">
        <v>15.8</v>
      </c>
      <c r="G79" s="54">
        <v>0.3</v>
      </c>
      <c r="H79" s="108">
        <v>1.375</v>
      </c>
    </row>
    <row r="80" spans="1:8" ht="15.95" customHeight="1">
      <c r="A80" s="92"/>
      <c r="B80" s="135" t="s">
        <v>114</v>
      </c>
      <c r="C80" s="15"/>
      <c r="D80" s="68">
        <v>100</v>
      </c>
      <c r="E80" s="69">
        <v>67.599999999999994</v>
      </c>
      <c r="F80" s="43">
        <v>15.3</v>
      </c>
      <c r="G80" s="43">
        <v>0.2</v>
      </c>
      <c r="H80" s="43">
        <v>0.8</v>
      </c>
    </row>
    <row r="81" spans="1:8">
      <c r="A81" s="598" t="s">
        <v>40</v>
      </c>
      <c r="B81" s="599"/>
      <c r="C81" s="600"/>
      <c r="D81" s="155"/>
      <c r="E81" s="64">
        <f>SUM(E68:E80)</f>
        <v>677.50000000000011</v>
      </c>
      <c r="F81" s="64">
        <f t="shared" ref="F81:H81" si="4">SUM(F68:F80)</f>
        <v>104.58499999999997</v>
      </c>
      <c r="G81" s="64">
        <f t="shared" si="4"/>
        <v>23.236499999999999</v>
      </c>
      <c r="H81" s="64">
        <f t="shared" si="4"/>
        <v>23.7835</v>
      </c>
    </row>
    <row r="82" spans="1:8">
      <c r="A82" s="572" t="s">
        <v>13</v>
      </c>
      <c r="B82" s="573"/>
      <c r="C82" s="573"/>
      <c r="D82" s="574"/>
      <c r="E82" s="70">
        <f>AVERAGE(E66,E50,E33,E24)</f>
        <v>740.19749999999999</v>
      </c>
      <c r="F82" s="70">
        <f>AVERAGE(F66,F50,F33,F24)</f>
        <v>93.572099919999985</v>
      </c>
      <c r="G82" s="70">
        <f>AVERAGE(G66,G50,G33,G24)</f>
        <v>26.540927063000002</v>
      </c>
      <c r="H82" s="70">
        <f>AVERAGE(H66,H50,H33,H24)</f>
        <v>26.374087810500001</v>
      </c>
    </row>
    <row r="83" spans="1:8">
      <c r="A83" s="575" t="s">
        <v>34</v>
      </c>
      <c r="B83" s="576"/>
      <c r="C83" s="576"/>
      <c r="D83" s="577"/>
      <c r="E83" s="71"/>
      <c r="F83" s="72">
        <f>(F82*4)/E82*100</f>
        <v>50.566017810111482</v>
      </c>
      <c r="G83" s="72">
        <f>(G82*9)/E82*100</f>
        <v>32.270893047733885</v>
      </c>
      <c r="H83" s="72">
        <f>(H82*4)/E82*100</f>
        <v>14.252459815387111</v>
      </c>
    </row>
    <row r="84" spans="1:8">
      <c r="A84" s="578" t="s">
        <v>35</v>
      </c>
      <c r="B84" s="579"/>
      <c r="C84" s="579"/>
      <c r="D84" s="580"/>
      <c r="E84" s="73" t="s">
        <v>36</v>
      </c>
      <c r="F84" s="74" t="s">
        <v>37</v>
      </c>
      <c r="G84" s="74" t="s">
        <v>38</v>
      </c>
      <c r="H84" s="74" t="s">
        <v>39</v>
      </c>
    </row>
    <row r="85" spans="1:8">
      <c r="A85" s="559" t="s">
        <v>17</v>
      </c>
      <c r="B85" s="559"/>
      <c r="C85" s="559"/>
      <c r="D85" s="559"/>
      <c r="E85" s="563"/>
      <c r="F85" s="563"/>
      <c r="G85" s="563"/>
      <c r="H85" s="563"/>
    </row>
    <row r="86" spans="1:8">
      <c r="A86" s="560" t="s">
        <v>18</v>
      </c>
      <c r="B86" s="561"/>
      <c r="C86" s="561"/>
      <c r="D86" s="561"/>
      <c r="E86" s="561"/>
      <c r="F86" s="561"/>
      <c r="G86" s="561"/>
      <c r="H86" s="562"/>
    </row>
    <row r="87" spans="1:8">
      <c r="A87" s="581" t="s">
        <v>19</v>
      </c>
      <c r="B87" s="582"/>
      <c r="C87" s="582"/>
      <c r="D87" s="582"/>
      <c r="E87" s="582"/>
      <c r="F87" s="582"/>
      <c r="G87" s="582"/>
      <c r="H87" s="583"/>
    </row>
    <row r="88" spans="1:8">
      <c r="A88" s="587" t="s">
        <v>20</v>
      </c>
      <c r="B88" s="588"/>
      <c r="C88" s="588"/>
      <c r="D88" s="588"/>
      <c r="E88" s="588"/>
      <c r="F88" s="588"/>
      <c r="G88" s="588"/>
      <c r="H88" s="589"/>
    </row>
    <row r="89" spans="1:8">
      <c r="A89" s="587" t="s">
        <v>21</v>
      </c>
      <c r="B89" s="588"/>
      <c r="C89" s="588"/>
      <c r="D89" s="588"/>
      <c r="E89" s="588"/>
      <c r="F89" s="588"/>
      <c r="G89" s="588"/>
      <c r="H89" s="589"/>
    </row>
    <row r="90" spans="1:8">
      <c r="A90" s="565" t="s">
        <v>22</v>
      </c>
      <c r="B90" s="566"/>
      <c r="C90" s="566"/>
      <c r="D90" s="566"/>
      <c r="E90" s="566"/>
      <c r="F90" s="566"/>
      <c r="G90" s="566"/>
      <c r="H90" s="567"/>
    </row>
    <row r="91" spans="1:8">
      <c r="A91" s="559" t="s">
        <v>23</v>
      </c>
      <c r="B91" s="559"/>
      <c r="C91" s="559"/>
      <c r="D91" s="559"/>
      <c r="E91" s="559"/>
      <c r="F91" s="559"/>
      <c r="G91" s="559"/>
      <c r="H91" s="559"/>
    </row>
    <row r="92" spans="1:8">
      <c r="A92" s="75" t="s">
        <v>24</v>
      </c>
      <c r="B92" s="561" t="s">
        <v>25</v>
      </c>
      <c r="C92" s="561"/>
      <c r="D92" s="561"/>
      <c r="E92" s="561"/>
      <c r="F92" s="561"/>
      <c r="G92" s="561"/>
      <c r="H92" s="562"/>
    </row>
    <row r="93" spans="1:8">
      <c r="A93" s="76" t="s">
        <v>26</v>
      </c>
      <c r="B93" s="582" t="s">
        <v>27</v>
      </c>
      <c r="C93" s="582"/>
      <c r="D93" s="582"/>
      <c r="E93" s="582"/>
      <c r="F93" s="582"/>
      <c r="G93" s="582"/>
      <c r="H93" s="583"/>
    </row>
    <row r="94" spans="1:8">
      <c r="A94" s="106" t="s">
        <v>28</v>
      </c>
      <c r="B94" s="590" t="s">
        <v>29</v>
      </c>
      <c r="C94" s="590"/>
      <c r="D94" s="590"/>
      <c r="E94" s="590"/>
      <c r="F94" s="590"/>
      <c r="G94" s="590"/>
      <c r="H94" s="591"/>
    </row>
    <row r="95" spans="1:8">
      <c r="A95" s="592" t="s">
        <v>30</v>
      </c>
      <c r="B95" s="592"/>
      <c r="C95" s="592"/>
      <c r="D95" s="592"/>
      <c r="E95" s="592"/>
      <c r="F95" s="592"/>
      <c r="G95" s="592"/>
      <c r="H95" s="592"/>
    </row>
    <row r="96" spans="1:8">
      <c r="A96" s="584" t="s">
        <v>31</v>
      </c>
      <c r="B96" s="585"/>
      <c r="C96" s="585"/>
      <c r="D96" s="585"/>
      <c r="E96" s="585"/>
      <c r="F96" s="585"/>
      <c r="G96" s="585"/>
      <c r="H96" s="586"/>
    </row>
  </sheetData>
  <mergeCells count="24">
    <mergeCell ref="A50:C50"/>
    <mergeCell ref="A1:B5"/>
    <mergeCell ref="C2:C8"/>
    <mergeCell ref="A8:B8"/>
    <mergeCell ref="A24:C24"/>
    <mergeCell ref="A33:C33"/>
    <mergeCell ref="A7:B7"/>
    <mergeCell ref="A91:H91"/>
    <mergeCell ref="A66:C66"/>
    <mergeCell ref="A81:C81"/>
    <mergeCell ref="A82:D82"/>
    <mergeCell ref="A83:D83"/>
    <mergeCell ref="A84:D84"/>
    <mergeCell ref="A85:H85"/>
    <mergeCell ref="A86:H86"/>
    <mergeCell ref="A87:H87"/>
    <mergeCell ref="A88:H88"/>
    <mergeCell ref="A89:H89"/>
    <mergeCell ref="A90:H90"/>
    <mergeCell ref="B92:H92"/>
    <mergeCell ref="B93:H93"/>
    <mergeCell ref="B94:H94"/>
    <mergeCell ref="A95:H95"/>
    <mergeCell ref="A96:H96"/>
  </mergeCells>
  <pageMargins left="0.25" right="0.25" top="0.75" bottom="0.75" header="0.3" footer="0.3"/>
  <pageSetup paperSize="9" scale="3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CDC4C-FAB5-4EB9-8219-E418C83A2AC5}">
  <sheetPr>
    <tabColor theme="4" tint="-0.499984740745262"/>
    <pageSetUpPr fitToPage="1"/>
  </sheetPr>
  <dimension ref="A1:H97"/>
  <sheetViews>
    <sheetView topLeftCell="B60" workbookViewId="0">
      <selection activeCell="E82" sqref="E82"/>
    </sheetView>
  </sheetViews>
  <sheetFormatPr defaultRowHeight="16.5"/>
  <cols>
    <col min="1" max="1" width="30.7109375" style="111" customWidth="1"/>
    <col min="2" max="2" width="67.5703125" style="111" bestFit="1" customWidth="1"/>
    <col min="3" max="3" width="100.7109375" style="111" customWidth="1"/>
    <col min="4" max="8" width="15.7109375" style="111" customWidth="1"/>
    <col min="9" max="16384" width="9.140625" style="111"/>
  </cols>
  <sheetData>
    <row r="1" spans="1:8" ht="30" customHeight="1">
      <c r="A1" s="557" t="e" vm="1">
        <v>#VALUE!</v>
      </c>
      <c r="B1" s="557"/>
      <c r="C1" s="157"/>
      <c r="D1" s="1"/>
      <c r="E1" s="1"/>
      <c r="F1" s="1"/>
      <c r="G1" s="1"/>
      <c r="H1" s="1"/>
    </row>
    <row r="2" spans="1:8" ht="30" customHeight="1">
      <c r="A2" s="557"/>
      <c r="B2" s="557"/>
      <c r="C2" s="564" t="e" vm="2">
        <v>#VALUE!</v>
      </c>
      <c r="D2" s="1"/>
      <c r="E2" s="1"/>
      <c r="F2" s="1"/>
      <c r="G2" s="1"/>
      <c r="H2" s="1"/>
    </row>
    <row r="3" spans="1:8" ht="30" customHeight="1">
      <c r="A3" s="557"/>
      <c r="B3" s="557"/>
      <c r="C3" s="564"/>
      <c r="D3" s="1"/>
      <c r="E3" s="1"/>
      <c r="F3" s="1"/>
      <c r="G3" s="1"/>
      <c r="H3" s="1"/>
    </row>
    <row r="4" spans="1:8" ht="30" customHeight="1">
      <c r="A4" s="557"/>
      <c r="B4" s="557"/>
      <c r="C4" s="564"/>
      <c r="D4" s="1"/>
      <c r="E4" s="1"/>
      <c r="F4" s="1"/>
      <c r="G4" s="1"/>
      <c r="H4" s="1"/>
    </row>
    <row r="5" spans="1:8" ht="30" customHeight="1">
      <c r="A5" s="557"/>
      <c r="B5" s="557"/>
      <c r="C5" s="564"/>
      <c r="D5" s="1"/>
      <c r="E5" s="1"/>
      <c r="F5" s="1"/>
      <c r="G5" s="1"/>
      <c r="H5" s="1"/>
    </row>
    <row r="6" spans="1:8" s="330" customFormat="1" ht="30" customHeight="1">
      <c r="A6" s="211" t="s">
        <v>43</v>
      </c>
      <c r="B6" s="212"/>
      <c r="C6" s="564"/>
      <c r="D6" s="329"/>
      <c r="E6" s="329"/>
      <c r="F6" s="329"/>
      <c r="G6" s="329"/>
      <c r="H6" s="329"/>
    </row>
    <row r="7" spans="1:8" s="330" customFormat="1" ht="30" customHeight="1">
      <c r="A7" s="606" t="s">
        <v>487</v>
      </c>
      <c r="B7" s="606"/>
      <c r="C7" s="564"/>
      <c r="D7" s="329"/>
      <c r="E7" s="329"/>
      <c r="F7" s="329"/>
      <c r="G7" s="329"/>
      <c r="H7" s="329"/>
    </row>
    <row r="8" spans="1:8" s="330" customFormat="1" ht="30" customHeight="1">
      <c r="A8" s="596" t="s">
        <v>482</v>
      </c>
      <c r="B8" s="597"/>
      <c r="C8" s="564"/>
      <c r="D8" s="329"/>
      <c r="E8" s="329"/>
      <c r="F8" s="329"/>
      <c r="G8" s="329"/>
      <c r="H8" s="329"/>
    </row>
    <row r="9" spans="1:8" ht="35.1" customHeight="1">
      <c r="A9" s="34" t="s">
        <v>0</v>
      </c>
      <c r="B9" s="9" t="s">
        <v>401</v>
      </c>
      <c r="C9" s="10" t="s">
        <v>16</v>
      </c>
      <c r="D9" s="11" t="s">
        <v>1</v>
      </c>
      <c r="E9" s="11" t="s">
        <v>2</v>
      </c>
      <c r="F9" s="11" t="s">
        <v>9</v>
      </c>
      <c r="G9" s="11" t="s">
        <v>3</v>
      </c>
      <c r="H9" s="11" t="s">
        <v>4</v>
      </c>
    </row>
    <row r="10" spans="1:8" ht="33">
      <c r="A10" s="117" t="s">
        <v>10</v>
      </c>
      <c r="B10" s="118" t="s">
        <v>216</v>
      </c>
      <c r="C10" s="7" t="s">
        <v>149</v>
      </c>
      <c r="D10" s="13">
        <v>50</v>
      </c>
      <c r="E10" s="14">
        <v>47.65</v>
      </c>
      <c r="F10" s="14">
        <v>1.93</v>
      </c>
      <c r="G10" s="14">
        <v>3.085</v>
      </c>
      <c r="H10" s="14">
        <v>2.7250000000000001</v>
      </c>
    </row>
    <row r="11" spans="1:8" ht="33">
      <c r="A11" s="35"/>
      <c r="B11" s="121" t="s">
        <v>224</v>
      </c>
      <c r="C11" s="29" t="s">
        <v>150</v>
      </c>
      <c r="D11" s="17">
        <v>50</v>
      </c>
      <c r="E11" s="18">
        <v>49.55</v>
      </c>
      <c r="F11" s="18">
        <v>2.0249999999999999</v>
      </c>
      <c r="G11" s="18">
        <v>2.7450000000000001</v>
      </c>
      <c r="H11" s="18">
        <v>4.1100000000000003</v>
      </c>
    </row>
    <row r="12" spans="1:8" ht="66">
      <c r="A12" s="119" t="s">
        <v>14</v>
      </c>
      <c r="B12" s="158" t="s">
        <v>134</v>
      </c>
      <c r="C12" s="16" t="s">
        <v>235</v>
      </c>
      <c r="D12" s="43">
        <v>140</v>
      </c>
      <c r="E12" s="44">
        <v>135.19999999999999</v>
      </c>
      <c r="F12" s="44">
        <v>8.67</v>
      </c>
      <c r="G12" s="44">
        <v>3.23</v>
      </c>
      <c r="H12" s="44">
        <v>11.43</v>
      </c>
    </row>
    <row r="13" spans="1:8" ht="15.95" customHeight="1">
      <c r="A13" s="35"/>
      <c r="B13" s="122" t="s">
        <v>46</v>
      </c>
      <c r="C13" s="20" t="s">
        <v>188</v>
      </c>
      <c r="D13" s="21">
        <v>50</v>
      </c>
      <c r="E13" s="21">
        <v>90</v>
      </c>
      <c r="F13" s="21">
        <v>17.149999999999999</v>
      </c>
      <c r="G13" s="21">
        <v>0.70499999999999996</v>
      </c>
      <c r="H13" s="21">
        <v>2.9750000000000001</v>
      </c>
    </row>
    <row r="14" spans="1:8" ht="15.95" customHeight="1">
      <c r="A14" s="35"/>
      <c r="B14" s="123" t="s">
        <v>430</v>
      </c>
      <c r="C14" s="59" t="s">
        <v>431</v>
      </c>
      <c r="D14" s="23">
        <v>50</v>
      </c>
      <c r="E14" s="23">
        <v>51.5</v>
      </c>
      <c r="F14" s="23">
        <v>9.6999999999999993</v>
      </c>
      <c r="G14" s="23">
        <v>0.56000000000000005</v>
      </c>
      <c r="H14" s="23">
        <v>1.27</v>
      </c>
    </row>
    <row r="15" spans="1:8" ht="15.95" customHeight="1">
      <c r="A15" s="19"/>
      <c r="B15" s="125" t="s">
        <v>132</v>
      </c>
      <c r="C15" s="22" t="s">
        <v>151</v>
      </c>
      <c r="D15" s="60">
        <v>50</v>
      </c>
      <c r="E15" s="60">
        <v>50.5</v>
      </c>
      <c r="F15" s="60">
        <v>6.85</v>
      </c>
      <c r="G15" s="60">
        <v>1.6850000000000001</v>
      </c>
      <c r="H15" s="60">
        <v>0.93500000000000005</v>
      </c>
    </row>
    <row r="16" spans="1:8" ht="15.95" customHeight="1">
      <c r="A16" s="19"/>
      <c r="B16" s="200" t="s">
        <v>48</v>
      </c>
      <c r="C16" s="82" t="s">
        <v>152</v>
      </c>
      <c r="D16" s="21">
        <v>50</v>
      </c>
      <c r="E16" s="174">
        <v>9.6999999999999993</v>
      </c>
      <c r="F16" s="174">
        <v>1.33</v>
      </c>
      <c r="G16" s="174">
        <v>8.7499999999999994E-2</v>
      </c>
      <c r="H16" s="174">
        <v>0.55000000000000004</v>
      </c>
    </row>
    <row r="17" spans="1:8" ht="15.95" customHeight="1">
      <c r="A17" s="24"/>
      <c r="B17" s="121" t="s">
        <v>44</v>
      </c>
      <c r="C17" s="15" t="s">
        <v>153</v>
      </c>
      <c r="D17" s="13">
        <v>50</v>
      </c>
      <c r="E17" s="14">
        <v>20.399999999999999</v>
      </c>
      <c r="F17" s="14">
        <v>3.45</v>
      </c>
      <c r="G17" s="14">
        <v>0.1</v>
      </c>
      <c r="H17" s="14">
        <v>0.8</v>
      </c>
    </row>
    <row r="18" spans="1:8" ht="15.95" customHeight="1">
      <c r="A18" s="24"/>
      <c r="B18" s="503" t="s">
        <v>533</v>
      </c>
      <c r="C18" s="15"/>
      <c r="D18" s="21">
        <v>50</v>
      </c>
      <c r="E18" s="174">
        <v>24.9</v>
      </c>
      <c r="F18" s="174">
        <v>3.39</v>
      </c>
      <c r="G18" s="174">
        <v>0.17</v>
      </c>
      <c r="H18" s="174">
        <v>1.4</v>
      </c>
    </row>
    <row r="19" spans="1:8" ht="15.95" customHeight="1">
      <c r="A19" s="24"/>
      <c r="B19" s="201" t="s">
        <v>50</v>
      </c>
      <c r="C19" s="6" t="s">
        <v>57</v>
      </c>
      <c r="D19" s="179">
        <v>5</v>
      </c>
      <c r="E19" s="179">
        <v>30.55</v>
      </c>
      <c r="F19" s="179">
        <v>0.71</v>
      </c>
      <c r="G19" s="179">
        <v>2.68</v>
      </c>
      <c r="H19" s="179">
        <v>1.21</v>
      </c>
    </row>
    <row r="20" spans="1:8" ht="15.95" customHeight="1">
      <c r="A20" s="19"/>
      <c r="B20" s="482" t="s">
        <v>488</v>
      </c>
      <c r="C20" s="532" t="s">
        <v>533</v>
      </c>
      <c r="D20" s="483">
        <v>10</v>
      </c>
      <c r="E20" s="484">
        <v>70.5</v>
      </c>
      <c r="F20" s="484">
        <v>0.06</v>
      </c>
      <c r="G20" s="484">
        <v>7.92</v>
      </c>
      <c r="H20" s="484">
        <v>0.02</v>
      </c>
    </row>
    <row r="21" spans="1:8" ht="15.95" customHeight="1">
      <c r="A21" s="19"/>
      <c r="B21" s="116" t="s">
        <v>51</v>
      </c>
      <c r="C21" s="32"/>
      <c r="D21" s="33">
        <v>100</v>
      </c>
      <c r="E21" s="23"/>
      <c r="F21" s="23"/>
      <c r="G21" s="23"/>
      <c r="H21" s="23"/>
    </row>
    <row r="22" spans="1:8" ht="15.95" customHeight="1">
      <c r="A22" s="19"/>
      <c r="B22" s="128" t="s">
        <v>52</v>
      </c>
      <c r="C22" s="32"/>
      <c r="D22" s="27">
        <v>30</v>
      </c>
      <c r="E22" s="54">
        <v>67.7</v>
      </c>
      <c r="F22" s="54">
        <v>15.8</v>
      </c>
      <c r="G22" s="54">
        <v>0.3</v>
      </c>
      <c r="H22" s="108">
        <v>1.375</v>
      </c>
    </row>
    <row r="23" spans="1:8" ht="15.95" customHeight="1">
      <c r="A23" s="36"/>
      <c r="B23" s="126" t="s">
        <v>53</v>
      </c>
      <c r="C23" s="15"/>
      <c r="D23" s="17">
        <v>100</v>
      </c>
      <c r="E23" s="17">
        <v>46.4</v>
      </c>
      <c r="F23" s="17">
        <v>10.199999999999999</v>
      </c>
      <c r="G23" s="17">
        <v>0</v>
      </c>
      <c r="H23" s="17">
        <v>0.3</v>
      </c>
    </row>
    <row r="24" spans="1:8">
      <c r="A24" s="571" t="s">
        <v>40</v>
      </c>
      <c r="B24" s="569"/>
      <c r="C24" s="570"/>
      <c r="D24" s="40"/>
      <c r="E24" s="41">
        <f>SUM(E10:E23)</f>
        <v>694.55</v>
      </c>
      <c r="F24" s="41">
        <f t="shared" ref="F24:H24" si="0">SUM(F10:F23)</f>
        <v>81.265000000000001</v>
      </c>
      <c r="G24" s="41">
        <f t="shared" si="0"/>
        <v>23.267500000000002</v>
      </c>
      <c r="H24" s="41">
        <f t="shared" si="0"/>
        <v>29.1</v>
      </c>
    </row>
    <row r="25" spans="1:8" ht="35.1" customHeight="1">
      <c r="A25" s="96" t="s">
        <v>5</v>
      </c>
      <c r="B25" s="9" t="s">
        <v>402</v>
      </c>
      <c r="C25" s="10" t="s">
        <v>16</v>
      </c>
      <c r="D25" s="42" t="s">
        <v>1</v>
      </c>
      <c r="E25" s="11" t="s">
        <v>2</v>
      </c>
      <c r="F25" s="11" t="s">
        <v>9</v>
      </c>
      <c r="G25" s="11" t="s">
        <v>3</v>
      </c>
      <c r="H25" s="11" t="s">
        <v>4</v>
      </c>
    </row>
    <row r="26" spans="1:8">
      <c r="A26" s="117" t="s">
        <v>10</v>
      </c>
      <c r="B26" s="112" t="s">
        <v>135</v>
      </c>
      <c r="C26" s="15" t="s">
        <v>155</v>
      </c>
      <c r="D26" s="174">
        <v>120</v>
      </c>
      <c r="E26" s="174">
        <v>108.24</v>
      </c>
      <c r="F26" s="174">
        <v>10.715999999999999</v>
      </c>
      <c r="G26" s="174">
        <v>3.4079999999999999</v>
      </c>
      <c r="H26" s="174">
        <v>4.87</v>
      </c>
    </row>
    <row r="27" spans="1:8" ht="33">
      <c r="A27" s="35"/>
      <c r="B27" s="506" t="s">
        <v>139</v>
      </c>
      <c r="C27" s="507" t="s">
        <v>239</v>
      </c>
      <c r="D27" s="60">
        <v>120</v>
      </c>
      <c r="E27" s="60">
        <v>122.4</v>
      </c>
      <c r="F27" s="60">
        <v>8.6280000000000001</v>
      </c>
      <c r="G27" s="60">
        <v>6.84</v>
      </c>
      <c r="H27" s="60">
        <v>5.1479999999999997</v>
      </c>
    </row>
    <row r="28" spans="1:8" ht="33">
      <c r="A28" s="119" t="s">
        <v>14</v>
      </c>
      <c r="B28" s="120" t="s">
        <v>548</v>
      </c>
      <c r="C28" s="7" t="s">
        <v>549</v>
      </c>
      <c r="D28" s="43">
        <v>140</v>
      </c>
      <c r="E28" s="44">
        <v>61.13</v>
      </c>
      <c r="F28" s="44">
        <v>9.61</v>
      </c>
      <c r="G28" s="44">
        <v>1.54</v>
      </c>
      <c r="H28" s="44">
        <v>1.59</v>
      </c>
    </row>
    <row r="29" spans="1:8" ht="15.95" customHeight="1">
      <c r="A29" s="35"/>
      <c r="B29" s="129" t="s">
        <v>156</v>
      </c>
      <c r="C29" s="48" t="s">
        <v>236</v>
      </c>
      <c r="D29" s="47">
        <v>160</v>
      </c>
      <c r="E29" s="47">
        <v>217</v>
      </c>
      <c r="F29" s="47">
        <v>31.4</v>
      </c>
      <c r="G29" s="47">
        <v>7.18</v>
      </c>
      <c r="H29" s="47">
        <v>5.83</v>
      </c>
    </row>
    <row r="30" spans="1:8" ht="15.95" customHeight="1">
      <c r="A30" s="35"/>
      <c r="B30" s="123" t="s">
        <v>51</v>
      </c>
      <c r="C30" s="32"/>
      <c r="D30" s="49">
        <v>100</v>
      </c>
      <c r="E30" s="25"/>
      <c r="F30" s="25"/>
      <c r="G30" s="25"/>
      <c r="H30" s="25"/>
    </row>
    <row r="31" spans="1:8" ht="15.95" customHeight="1">
      <c r="A31" s="19"/>
      <c r="B31" s="128" t="s">
        <v>52</v>
      </c>
      <c r="C31" s="32"/>
      <c r="D31" s="27">
        <v>30</v>
      </c>
      <c r="E31" s="54">
        <v>67.7</v>
      </c>
      <c r="F31" s="54">
        <v>15.8</v>
      </c>
      <c r="G31" s="54">
        <v>0.3</v>
      </c>
      <c r="H31" s="108">
        <v>1.375</v>
      </c>
    </row>
    <row r="32" spans="1:8" ht="15.95" customHeight="1">
      <c r="A32" s="202"/>
      <c r="B32" s="123" t="s">
        <v>136</v>
      </c>
      <c r="C32" s="15"/>
      <c r="D32" s="168">
        <v>100</v>
      </c>
      <c r="E32" s="168">
        <v>27.3</v>
      </c>
      <c r="F32" s="168">
        <v>4.24</v>
      </c>
      <c r="G32" s="168">
        <v>0.2</v>
      </c>
      <c r="H32" s="168">
        <v>1.1299999999999999</v>
      </c>
    </row>
    <row r="33" spans="1:8">
      <c r="A33" s="571" t="s">
        <v>40</v>
      </c>
      <c r="B33" s="569"/>
      <c r="C33" s="570"/>
      <c r="D33" s="103"/>
      <c r="E33" s="104">
        <f>SUM(E26:E32)</f>
        <v>603.77</v>
      </c>
      <c r="F33" s="104">
        <f t="shared" ref="F33:H33" si="1">SUM(F26:F32)</f>
        <v>80.393999999999991</v>
      </c>
      <c r="G33" s="104">
        <f t="shared" si="1"/>
        <v>19.468</v>
      </c>
      <c r="H33" s="104">
        <f t="shared" si="1"/>
        <v>19.943000000000001</v>
      </c>
    </row>
    <row r="34" spans="1:8" ht="35.1" customHeight="1">
      <c r="A34" s="96" t="s">
        <v>6</v>
      </c>
      <c r="B34" s="9" t="s">
        <v>403</v>
      </c>
      <c r="C34" s="10" t="s">
        <v>16</v>
      </c>
      <c r="D34" s="50" t="s">
        <v>1</v>
      </c>
      <c r="E34" s="51" t="s">
        <v>2</v>
      </c>
      <c r="F34" s="51" t="s">
        <v>9</v>
      </c>
      <c r="G34" s="51" t="s">
        <v>3</v>
      </c>
      <c r="H34" s="51" t="s">
        <v>4</v>
      </c>
    </row>
    <row r="35" spans="1:8" ht="33">
      <c r="A35" s="216" t="s">
        <v>10</v>
      </c>
      <c r="B35" s="219" t="s">
        <v>217</v>
      </c>
      <c r="C35" s="22" t="s">
        <v>157</v>
      </c>
      <c r="D35" s="52">
        <v>50</v>
      </c>
      <c r="E35" s="53">
        <v>103</v>
      </c>
      <c r="F35" s="53">
        <v>0.41849999999999998</v>
      </c>
      <c r="G35" s="53">
        <v>7.6</v>
      </c>
      <c r="H35" s="53">
        <v>8.15</v>
      </c>
    </row>
    <row r="36" spans="1:8" ht="33">
      <c r="A36" s="35"/>
      <c r="B36" s="219" t="s">
        <v>225</v>
      </c>
      <c r="C36" s="203" t="s">
        <v>159</v>
      </c>
      <c r="D36" s="55">
        <v>50</v>
      </c>
      <c r="E36" s="56">
        <v>48</v>
      </c>
      <c r="F36" s="56">
        <v>3.06</v>
      </c>
      <c r="G36" s="56">
        <v>1.6</v>
      </c>
      <c r="H36" s="56">
        <v>4.6900000000000004</v>
      </c>
    </row>
    <row r="37" spans="1:8" ht="33">
      <c r="A37" s="119" t="s">
        <v>14</v>
      </c>
      <c r="B37" s="217" t="s">
        <v>158</v>
      </c>
      <c r="C37" s="22" t="s">
        <v>237</v>
      </c>
      <c r="D37" s="43">
        <v>140</v>
      </c>
      <c r="E37" s="44">
        <v>154</v>
      </c>
      <c r="F37" s="44">
        <v>14.14</v>
      </c>
      <c r="G37" s="44">
        <v>4.7039999999999997</v>
      </c>
      <c r="H37" s="44">
        <v>7.6859999999999999</v>
      </c>
    </row>
    <row r="38" spans="1:8" ht="15.95" customHeight="1">
      <c r="A38" s="35"/>
      <c r="B38" s="113" t="s">
        <v>33</v>
      </c>
      <c r="C38" s="203" t="s">
        <v>238</v>
      </c>
      <c r="D38" s="25">
        <v>50</v>
      </c>
      <c r="E38" s="31">
        <v>45.2</v>
      </c>
      <c r="F38" s="31">
        <v>7.25</v>
      </c>
      <c r="G38" s="31">
        <v>1.1850000000000001</v>
      </c>
      <c r="H38" s="31">
        <v>1.175</v>
      </c>
    </row>
    <row r="39" spans="1:8" ht="15.95" customHeight="1">
      <c r="A39" s="35"/>
      <c r="B39" s="113" t="s">
        <v>66</v>
      </c>
      <c r="C39" s="45" t="s">
        <v>92</v>
      </c>
      <c r="D39" s="25">
        <v>50</v>
      </c>
      <c r="E39" s="25">
        <v>67</v>
      </c>
      <c r="F39" s="25">
        <v>13.6</v>
      </c>
      <c r="G39" s="25">
        <v>0.36099999999999999</v>
      </c>
      <c r="H39" s="25">
        <v>2.0649999999999999</v>
      </c>
    </row>
    <row r="40" spans="1:8" ht="15.95" customHeight="1">
      <c r="A40" s="35"/>
      <c r="B40" s="113" t="s">
        <v>67</v>
      </c>
      <c r="C40" s="57" t="s">
        <v>93</v>
      </c>
      <c r="D40" s="25">
        <v>50</v>
      </c>
      <c r="E40" s="25">
        <v>73.77</v>
      </c>
      <c r="F40" s="25">
        <v>5.59</v>
      </c>
      <c r="G40" s="25">
        <v>4.76</v>
      </c>
      <c r="H40" s="25">
        <v>2.21</v>
      </c>
    </row>
    <row r="41" spans="1:8" ht="15.95" customHeight="1">
      <c r="A41" s="35"/>
      <c r="B41" s="113" t="s">
        <v>68</v>
      </c>
      <c r="C41" s="38"/>
      <c r="D41" s="25">
        <v>50</v>
      </c>
      <c r="E41" s="25">
        <v>39.35</v>
      </c>
      <c r="F41" s="25">
        <v>3.89</v>
      </c>
      <c r="G41" s="25">
        <v>0.54</v>
      </c>
      <c r="H41" s="25">
        <v>3.08</v>
      </c>
    </row>
    <row r="42" spans="1:8" ht="15.95" customHeight="1">
      <c r="A42" s="19"/>
      <c r="B42" s="113" t="s">
        <v>137</v>
      </c>
      <c r="C42" s="38" t="s">
        <v>160</v>
      </c>
      <c r="D42" s="25">
        <v>50</v>
      </c>
      <c r="E42" s="25">
        <v>10.1</v>
      </c>
      <c r="F42" s="25">
        <v>1.75</v>
      </c>
      <c r="G42" s="25">
        <v>0.05</v>
      </c>
      <c r="H42" s="25">
        <v>0.35749999999999998</v>
      </c>
    </row>
    <row r="43" spans="1:8" ht="15.95" customHeight="1">
      <c r="A43" s="19"/>
      <c r="B43" s="214" t="s">
        <v>138</v>
      </c>
      <c r="C43" s="15" t="s">
        <v>161</v>
      </c>
      <c r="D43" s="27">
        <v>50</v>
      </c>
      <c r="E43" s="204">
        <v>19.100000000000001</v>
      </c>
      <c r="F43" s="204">
        <v>3.21</v>
      </c>
      <c r="G43" s="204">
        <v>0.14849999999999999</v>
      </c>
      <c r="H43" s="204">
        <v>0.72499999999999998</v>
      </c>
    </row>
    <row r="44" spans="1:8" ht="15.95" customHeight="1">
      <c r="A44" s="19"/>
      <c r="B44" s="218" t="s">
        <v>534</v>
      </c>
      <c r="C44" s="15"/>
      <c r="D44" s="21">
        <v>50</v>
      </c>
      <c r="E44" s="174">
        <v>62.7</v>
      </c>
      <c r="F44" s="174">
        <v>9.23</v>
      </c>
      <c r="G44" s="174">
        <v>0.19</v>
      </c>
      <c r="H44" s="174">
        <v>3.85</v>
      </c>
    </row>
    <row r="45" spans="1:8" ht="15.95" customHeight="1">
      <c r="A45" s="19"/>
      <c r="B45" s="194" t="s">
        <v>50</v>
      </c>
      <c r="C45" s="6" t="s">
        <v>57</v>
      </c>
      <c r="D45" s="195">
        <v>5</v>
      </c>
      <c r="E45" s="195">
        <v>30.55</v>
      </c>
      <c r="F45" s="195">
        <v>0.71</v>
      </c>
      <c r="G45" s="195">
        <v>2.68</v>
      </c>
      <c r="H45" s="195">
        <v>1.21</v>
      </c>
    </row>
    <row r="46" spans="1:8">
      <c r="A46" s="19"/>
      <c r="B46" s="482" t="s">
        <v>488</v>
      </c>
      <c r="C46" s="482" t="s">
        <v>489</v>
      </c>
      <c r="D46" s="483">
        <v>10</v>
      </c>
      <c r="E46" s="484">
        <v>70.5</v>
      </c>
      <c r="F46" s="484">
        <v>0.06</v>
      </c>
      <c r="G46" s="484">
        <v>7.92</v>
      </c>
      <c r="H46" s="484">
        <v>0.02</v>
      </c>
    </row>
    <row r="47" spans="1:8" ht="15.95" customHeight="1">
      <c r="A47" s="19"/>
      <c r="B47" s="113" t="s">
        <v>51</v>
      </c>
      <c r="C47" s="32"/>
      <c r="D47" s="49">
        <v>100</v>
      </c>
      <c r="E47" s="25"/>
      <c r="F47" s="25"/>
      <c r="G47" s="25"/>
      <c r="H47" s="25"/>
    </row>
    <row r="48" spans="1:8" ht="15.95" customHeight="1">
      <c r="A48" s="19"/>
      <c r="B48" s="215" t="s">
        <v>52</v>
      </c>
      <c r="C48" s="32"/>
      <c r="D48" s="27">
        <v>50</v>
      </c>
      <c r="E48" s="27">
        <v>115</v>
      </c>
      <c r="F48" s="27">
        <v>24.6</v>
      </c>
      <c r="G48" s="27">
        <v>0.83</v>
      </c>
      <c r="H48" s="27">
        <v>3.94</v>
      </c>
    </row>
    <row r="49" spans="1:8" ht="15.95" customHeight="1">
      <c r="A49" s="36"/>
      <c r="B49" s="197" t="s">
        <v>71</v>
      </c>
      <c r="C49" s="15"/>
      <c r="D49" s="17">
        <v>100</v>
      </c>
      <c r="E49" s="17">
        <v>48.3</v>
      </c>
      <c r="F49" s="17">
        <v>10.9</v>
      </c>
      <c r="G49" s="17">
        <v>0</v>
      </c>
      <c r="H49" s="17">
        <v>0</v>
      </c>
    </row>
    <row r="50" spans="1:8">
      <c r="A50" s="571" t="s">
        <v>40</v>
      </c>
      <c r="B50" s="569"/>
      <c r="C50" s="570"/>
      <c r="D50" s="89"/>
      <c r="E50" s="148">
        <f>SUM(E35:E49)</f>
        <v>886.56999999999994</v>
      </c>
      <c r="F50" s="148">
        <f t="shared" ref="F50:H50" si="2">SUM(F35:F49)</f>
        <v>98.408500000000004</v>
      </c>
      <c r="G50" s="148">
        <f t="shared" si="2"/>
        <v>32.5685</v>
      </c>
      <c r="H50" s="148">
        <f t="shared" si="2"/>
        <v>39.158500000000011</v>
      </c>
    </row>
    <row r="51" spans="1:8" ht="35.1" customHeight="1">
      <c r="A51" s="96" t="s">
        <v>7</v>
      </c>
      <c r="B51" s="9" t="s">
        <v>404</v>
      </c>
      <c r="C51" s="149" t="s">
        <v>16</v>
      </c>
      <c r="D51" s="205" t="s">
        <v>1</v>
      </c>
      <c r="E51" s="206" t="s">
        <v>2</v>
      </c>
      <c r="F51" s="206" t="s">
        <v>9</v>
      </c>
      <c r="G51" s="206" t="s">
        <v>3</v>
      </c>
      <c r="H51" s="207" t="s">
        <v>4</v>
      </c>
    </row>
    <row r="52" spans="1:8" ht="33">
      <c r="A52" s="216" t="s">
        <v>10</v>
      </c>
      <c r="B52" s="126" t="s">
        <v>218</v>
      </c>
      <c r="C52" s="7" t="s">
        <v>429</v>
      </c>
      <c r="D52" s="30">
        <v>50</v>
      </c>
      <c r="E52" s="31">
        <v>58.5</v>
      </c>
      <c r="F52" s="31">
        <v>2.5499999999999998</v>
      </c>
      <c r="G52" s="31">
        <v>4.1900000000000004</v>
      </c>
      <c r="H52" s="31">
        <v>4.25</v>
      </c>
    </row>
    <row r="53" spans="1:8" ht="33">
      <c r="A53" s="35"/>
      <c r="B53" s="220" t="s">
        <v>226</v>
      </c>
      <c r="C53" s="22" t="s">
        <v>241</v>
      </c>
      <c r="D53" s="110">
        <v>50</v>
      </c>
      <c r="E53" s="110">
        <v>69.55</v>
      </c>
      <c r="F53" s="110">
        <v>10.050000000000001</v>
      </c>
      <c r="G53" s="110">
        <v>1.42</v>
      </c>
      <c r="H53" s="110">
        <v>3.66</v>
      </c>
    </row>
    <row r="54" spans="1:8" ht="33">
      <c r="A54" s="119" t="s">
        <v>14</v>
      </c>
      <c r="B54" s="107" t="s">
        <v>144</v>
      </c>
      <c r="C54" s="29" t="s">
        <v>240</v>
      </c>
      <c r="D54" s="43">
        <v>140</v>
      </c>
      <c r="E54" s="44">
        <v>89.32</v>
      </c>
      <c r="F54" s="44">
        <v>12.04</v>
      </c>
      <c r="G54" s="44">
        <v>2.7440000000000002</v>
      </c>
      <c r="H54" s="44">
        <v>2.2679999999999998</v>
      </c>
    </row>
    <row r="55" spans="1:8" ht="15.95" customHeight="1">
      <c r="A55" s="35"/>
      <c r="B55" s="121" t="s">
        <v>310</v>
      </c>
      <c r="C55" s="147" t="s">
        <v>123</v>
      </c>
      <c r="D55" s="17">
        <v>50</v>
      </c>
      <c r="E55" s="18">
        <v>67</v>
      </c>
      <c r="F55" s="18">
        <v>13.6</v>
      </c>
      <c r="G55" s="18">
        <v>0</v>
      </c>
      <c r="H55" s="18">
        <v>2.0699999999999998</v>
      </c>
    </row>
    <row r="56" spans="1:8" ht="15.95" customHeight="1">
      <c r="A56" s="35"/>
      <c r="B56" s="118" t="s">
        <v>61</v>
      </c>
      <c r="C56" s="147" t="s">
        <v>118</v>
      </c>
      <c r="D56" s="13">
        <v>50</v>
      </c>
      <c r="E56" s="14">
        <v>39.9</v>
      </c>
      <c r="F56" s="14">
        <v>7.55</v>
      </c>
      <c r="G56" s="14">
        <v>0.25</v>
      </c>
      <c r="H56" s="14">
        <v>1.49</v>
      </c>
    </row>
    <row r="57" spans="1:8" ht="15.95" customHeight="1">
      <c r="A57" s="35"/>
      <c r="B57" s="221" t="s">
        <v>140</v>
      </c>
      <c r="C57" s="147" t="s">
        <v>162</v>
      </c>
      <c r="D57" s="21">
        <v>50</v>
      </c>
      <c r="E57" s="174">
        <v>26.7</v>
      </c>
      <c r="F57" s="174">
        <v>3.3849999999999998</v>
      </c>
      <c r="G57" s="174">
        <v>3.48</v>
      </c>
      <c r="H57" s="174">
        <v>0.6</v>
      </c>
    </row>
    <row r="58" spans="1:8" ht="15.95" customHeight="1">
      <c r="A58" s="35"/>
      <c r="B58" s="221" t="s">
        <v>141</v>
      </c>
      <c r="C58" s="22" t="s">
        <v>163</v>
      </c>
      <c r="D58" s="21">
        <v>50</v>
      </c>
      <c r="E58" s="174">
        <v>40.950000000000003</v>
      </c>
      <c r="F58" s="174">
        <v>2.625</v>
      </c>
      <c r="G58" s="174">
        <v>2.69</v>
      </c>
      <c r="H58" s="174">
        <v>0.92500000000000004</v>
      </c>
    </row>
    <row r="59" spans="1:8" ht="15.95" customHeight="1">
      <c r="A59" s="35"/>
      <c r="B59" s="218" t="s">
        <v>142</v>
      </c>
      <c r="C59" s="59" t="s">
        <v>361</v>
      </c>
      <c r="D59" s="21">
        <v>50</v>
      </c>
      <c r="E59" s="174">
        <v>20</v>
      </c>
      <c r="F59" s="174">
        <v>3.5150000000000001</v>
      </c>
      <c r="G59" s="174">
        <v>9.1499999999999998E-2</v>
      </c>
      <c r="H59" s="174">
        <v>0.71499999999999997</v>
      </c>
    </row>
    <row r="60" spans="1:8" ht="15.95" customHeight="1">
      <c r="A60" s="35"/>
      <c r="B60" s="112" t="s">
        <v>535</v>
      </c>
      <c r="C60" s="46"/>
      <c r="D60" s="21">
        <v>50</v>
      </c>
      <c r="E60" s="174">
        <v>33.299999999999997</v>
      </c>
      <c r="F60" s="174">
        <v>5.3</v>
      </c>
      <c r="G60" s="174">
        <v>0.16</v>
      </c>
      <c r="H60" s="174">
        <v>1.93</v>
      </c>
    </row>
    <row r="61" spans="1:8" ht="15.95" customHeight="1">
      <c r="A61" s="35"/>
      <c r="B61" s="194" t="s">
        <v>50</v>
      </c>
      <c r="C61" s="508" t="s">
        <v>57</v>
      </c>
      <c r="D61" s="195">
        <v>5</v>
      </c>
      <c r="E61" s="195">
        <v>30.55</v>
      </c>
      <c r="F61" s="195">
        <v>0.71</v>
      </c>
      <c r="G61" s="195">
        <v>2.68</v>
      </c>
      <c r="H61" s="195">
        <v>1.21</v>
      </c>
    </row>
    <row r="62" spans="1:8">
      <c r="A62" s="35"/>
      <c r="B62" s="482" t="s">
        <v>488</v>
      </c>
      <c r="C62" s="482" t="s">
        <v>489</v>
      </c>
      <c r="D62" s="483">
        <v>10</v>
      </c>
      <c r="E62" s="484">
        <v>70.5</v>
      </c>
      <c r="F62" s="484">
        <v>0.06</v>
      </c>
      <c r="G62" s="484">
        <v>7.92</v>
      </c>
      <c r="H62" s="484">
        <v>0.02</v>
      </c>
    </row>
    <row r="63" spans="1:8" ht="15.95" customHeight="1">
      <c r="A63" s="35"/>
      <c r="B63" s="113" t="s">
        <v>51</v>
      </c>
      <c r="C63" s="38"/>
      <c r="D63" s="49">
        <v>100</v>
      </c>
      <c r="E63" s="25"/>
      <c r="F63" s="25"/>
      <c r="G63" s="25"/>
      <c r="H63" s="25"/>
    </row>
    <row r="64" spans="1:8" ht="15.95" customHeight="1">
      <c r="A64" s="24"/>
      <c r="B64" s="215" t="s">
        <v>52</v>
      </c>
      <c r="C64" s="46"/>
      <c r="D64" s="27">
        <v>50</v>
      </c>
      <c r="E64" s="27">
        <v>115</v>
      </c>
      <c r="F64" s="27">
        <v>24.6</v>
      </c>
      <c r="G64" s="27">
        <v>0.83</v>
      </c>
      <c r="H64" s="27">
        <v>3.94</v>
      </c>
    </row>
    <row r="65" spans="1:8" ht="15.95" customHeight="1">
      <c r="A65" s="92"/>
      <c r="B65" s="126" t="s">
        <v>143</v>
      </c>
      <c r="C65" s="32"/>
      <c r="D65" s="17">
        <v>100</v>
      </c>
      <c r="E65" s="17">
        <v>24.2</v>
      </c>
      <c r="F65" s="17">
        <v>4.2</v>
      </c>
      <c r="G65" s="17">
        <v>0.2</v>
      </c>
      <c r="H65" s="17">
        <v>0.5</v>
      </c>
    </row>
    <row r="66" spans="1:8">
      <c r="A66" s="571" t="s">
        <v>40</v>
      </c>
      <c r="B66" s="569"/>
      <c r="C66" s="570"/>
      <c r="D66" s="63"/>
      <c r="E66" s="64">
        <f>SUM(E52:E65)</f>
        <v>685.47</v>
      </c>
      <c r="F66" s="64">
        <f t="shared" ref="F66:H66" si="3">SUM(F52:F65)</f>
        <v>90.185000000000002</v>
      </c>
      <c r="G66" s="64">
        <f t="shared" si="3"/>
        <v>26.6555</v>
      </c>
      <c r="H66" s="64">
        <f t="shared" si="3"/>
        <v>23.578000000000003</v>
      </c>
    </row>
    <row r="67" spans="1:8" ht="35.1" customHeight="1">
      <c r="A67" s="34" t="s">
        <v>8</v>
      </c>
      <c r="B67" s="9" t="s">
        <v>405</v>
      </c>
      <c r="C67" s="10" t="s">
        <v>16</v>
      </c>
      <c r="D67" s="65" t="s">
        <v>1</v>
      </c>
      <c r="E67" s="66" t="s">
        <v>2</v>
      </c>
      <c r="F67" s="66" t="s">
        <v>9</v>
      </c>
      <c r="G67" s="66" t="s">
        <v>3</v>
      </c>
      <c r="H67" s="66" t="s">
        <v>4</v>
      </c>
    </row>
    <row r="68" spans="1:8" ht="33">
      <c r="A68" s="117" t="s">
        <v>10</v>
      </c>
      <c r="B68" s="123" t="s">
        <v>219</v>
      </c>
      <c r="C68" s="209" t="s">
        <v>242</v>
      </c>
      <c r="D68" s="25">
        <v>50</v>
      </c>
      <c r="E68" s="26">
        <v>75</v>
      </c>
      <c r="F68" s="26">
        <v>2.3650000000000002</v>
      </c>
      <c r="G68" s="26">
        <v>4.8499999999999996</v>
      </c>
      <c r="H68" s="26">
        <v>5.0999999999999996</v>
      </c>
    </row>
    <row r="69" spans="1:8" ht="33">
      <c r="A69" s="35"/>
      <c r="B69" s="46" t="s">
        <v>227</v>
      </c>
      <c r="C69" s="7" t="s">
        <v>428</v>
      </c>
      <c r="D69" s="25">
        <v>50</v>
      </c>
      <c r="E69" s="7">
        <v>77.7</v>
      </c>
      <c r="F69" s="7">
        <v>2.4700000000000002</v>
      </c>
      <c r="G69" s="7">
        <v>7.05</v>
      </c>
      <c r="H69" s="7">
        <v>1.1000000000000001</v>
      </c>
    </row>
    <row r="70" spans="1:8" ht="49.5">
      <c r="A70" s="119" t="s">
        <v>14</v>
      </c>
      <c r="B70" s="120" t="s">
        <v>148</v>
      </c>
      <c r="C70" s="210" t="s">
        <v>362</v>
      </c>
      <c r="D70" s="43">
        <v>140</v>
      </c>
      <c r="E70" s="44">
        <v>107.8</v>
      </c>
      <c r="F70" s="44">
        <v>4.8719999999999999</v>
      </c>
      <c r="G70" s="44">
        <v>7.056</v>
      </c>
      <c r="H70" s="44">
        <v>5.46</v>
      </c>
    </row>
    <row r="71" spans="1:8" ht="15.95" customHeight="1">
      <c r="A71" s="19"/>
      <c r="B71" s="126" t="s">
        <v>11</v>
      </c>
      <c r="C71" s="16"/>
      <c r="D71" s="17">
        <v>50</v>
      </c>
      <c r="E71" s="17">
        <v>64.5</v>
      </c>
      <c r="F71" s="17">
        <v>14.35</v>
      </c>
      <c r="G71" s="17">
        <v>0.13250000000000001</v>
      </c>
      <c r="H71" s="17">
        <v>1.25</v>
      </c>
    </row>
    <row r="72" spans="1:8" ht="15.95" customHeight="1">
      <c r="A72" s="19"/>
      <c r="B72" s="22" t="s">
        <v>145</v>
      </c>
      <c r="C72" s="45" t="s">
        <v>243</v>
      </c>
      <c r="D72" s="21">
        <v>50</v>
      </c>
      <c r="E72" s="21">
        <v>79</v>
      </c>
      <c r="F72" s="21">
        <v>15.15</v>
      </c>
      <c r="G72" s="21">
        <v>0.51</v>
      </c>
      <c r="H72" s="21">
        <v>2.6150000000000002</v>
      </c>
    </row>
    <row r="73" spans="1:8" ht="15.95" customHeight="1">
      <c r="A73" s="19"/>
      <c r="B73" s="121" t="s">
        <v>83</v>
      </c>
      <c r="C73" s="16"/>
      <c r="D73" s="17">
        <v>50</v>
      </c>
      <c r="E73" s="18">
        <v>19.05</v>
      </c>
      <c r="F73" s="18">
        <v>2.3199999999999998</v>
      </c>
      <c r="G73" s="18">
        <v>0.22</v>
      </c>
      <c r="H73" s="18">
        <v>1.64</v>
      </c>
    </row>
    <row r="74" spans="1:8" ht="15.95" customHeight="1">
      <c r="A74" s="19"/>
      <c r="B74" s="201" t="s">
        <v>146</v>
      </c>
      <c r="C74" s="16" t="s">
        <v>164</v>
      </c>
      <c r="D74" s="21">
        <v>50</v>
      </c>
      <c r="E74" s="174">
        <v>32.75</v>
      </c>
      <c r="F74" s="174">
        <v>5.95</v>
      </c>
      <c r="G74" s="174">
        <v>0.2525</v>
      </c>
      <c r="H74" s="174">
        <v>0.81</v>
      </c>
    </row>
    <row r="75" spans="1:8" ht="15.95" customHeight="1">
      <c r="A75" s="19"/>
      <c r="B75" s="208" t="s">
        <v>147</v>
      </c>
      <c r="C75" s="79" t="s">
        <v>165</v>
      </c>
      <c r="D75" s="21">
        <v>50</v>
      </c>
      <c r="E75" s="174">
        <v>28.1</v>
      </c>
      <c r="F75" s="174">
        <v>3.07</v>
      </c>
      <c r="G75" s="174">
        <v>1.2649999999999999</v>
      </c>
      <c r="H75" s="174">
        <v>0.53500000000000003</v>
      </c>
    </row>
    <row r="76" spans="1:8" ht="15.95" customHeight="1">
      <c r="A76" s="19"/>
      <c r="B76" s="457" t="s">
        <v>84</v>
      </c>
      <c r="C76" s="6" t="s">
        <v>313</v>
      </c>
      <c r="D76" s="458">
        <v>50</v>
      </c>
      <c r="E76" s="459">
        <v>46.3</v>
      </c>
      <c r="F76" s="459">
        <v>3.9849999999999999</v>
      </c>
      <c r="G76" s="459">
        <v>1.5049999999999999</v>
      </c>
      <c r="H76" s="459">
        <v>3.395</v>
      </c>
    </row>
    <row r="77" spans="1:8" ht="15.95" customHeight="1">
      <c r="A77" s="19"/>
      <c r="B77" s="194" t="s">
        <v>50</v>
      </c>
      <c r="C77" s="508" t="s">
        <v>57</v>
      </c>
      <c r="D77" s="195">
        <v>5</v>
      </c>
      <c r="E77" s="195">
        <v>30.55</v>
      </c>
      <c r="F77" s="195">
        <v>0.71</v>
      </c>
      <c r="G77" s="195">
        <v>2.68</v>
      </c>
      <c r="H77" s="195">
        <v>1.21</v>
      </c>
    </row>
    <row r="78" spans="1:8">
      <c r="A78" s="19"/>
      <c r="B78" s="482" t="s">
        <v>488</v>
      </c>
      <c r="C78" s="482" t="s">
        <v>489</v>
      </c>
      <c r="D78" s="483">
        <v>10</v>
      </c>
      <c r="E78" s="484">
        <v>70.5</v>
      </c>
      <c r="F78" s="484">
        <v>0.06</v>
      </c>
      <c r="G78" s="484">
        <v>7.92</v>
      </c>
      <c r="H78" s="484">
        <v>0.02</v>
      </c>
    </row>
    <row r="79" spans="1:8" ht="15.95" customHeight="1">
      <c r="A79" s="19"/>
      <c r="B79" s="123" t="s">
        <v>51</v>
      </c>
      <c r="C79" s="6"/>
      <c r="D79" s="49">
        <v>100</v>
      </c>
      <c r="E79" s="25"/>
      <c r="F79" s="25"/>
      <c r="G79" s="25"/>
      <c r="H79" s="25"/>
    </row>
    <row r="80" spans="1:8" ht="15.95" customHeight="1">
      <c r="A80" s="19"/>
      <c r="B80" s="128" t="s">
        <v>52</v>
      </c>
      <c r="C80" s="32"/>
      <c r="D80" s="27">
        <v>50</v>
      </c>
      <c r="E80" s="27">
        <v>115</v>
      </c>
      <c r="F80" s="27">
        <v>24.6</v>
      </c>
      <c r="G80" s="27">
        <v>0.83</v>
      </c>
      <c r="H80" s="27">
        <v>3.94</v>
      </c>
    </row>
    <row r="81" spans="1:8" ht="15.95" customHeight="1">
      <c r="A81" s="92"/>
      <c r="B81" s="126" t="s">
        <v>85</v>
      </c>
      <c r="C81" s="32"/>
      <c r="D81" s="68">
        <v>100</v>
      </c>
      <c r="E81" s="43">
        <v>30.1</v>
      </c>
      <c r="F81" s="43">
        <v>5.9</v>
      </c>
      <c r="G81" s="43">
        <v>0.1</v>
      </c>
      <c r="H81" s="43">
        <v>0.8</v>
      </c>
    </row>
    <row r="82" spans="1:8">
      <c r="A82" s="571" t="s">
        <v>40</v>
      </c>
      <c r="B82" s="569"/>
      <c r="C82" s="570"/>
      <c r="D82" s="93"/>
      <c r="E82" s="64">
        <f>SUM(E68:E81)</f>
        <v>776.35</v>
      </c>
      <c r="F82" s="64">
        <f t="shared" ref="F82:H82" si="4">SUM(F68:F81)</f>
        <v>85.802000000000021</v>
      </c>
      <c r="G82" s="64">
        <f t="shared" si="4"/>
        <v>34.371000000000002</v>
      </c>
      <c r="H82" s="64">
        <f t="shared" si="4"/>
        <v>27.875</v>
      </c>
    </row>
    <row r="83" spans="1:8">
      <c r="A83" s="572" t="s">
        <v>13</v>
      </c>
      <c r="B83" s="573"/>
      <c r="C83" s="573"/>
      <c r="D83" s="574"/>
      <c r="E83" s="70">
        <f>AVERAGE(E66,E50,E33,E24)</f>
        <v>717.58999999999992</v>
      </c>
      <c r="F83" s="70">
        <f>AVERAGE(F66,F50,F33,F24)</f>
        <v>87.563124999999999</v>
      </c>
      <c r="G83" s="70">
        <f>AVERAGE(G66,G50,G33,G24)</f>
        <v>25.489875000000001</v>
      </c>
      <c r="H83" s="70">
        <f>AVERAGE(H66,H50,H33,H24)</f>
        <v>27.944875000000003</v>
      </c>
    </row>
    <row r="84" spans="1:8">
      <c r="A84" s="575" t="s">
        <v>34</v>
      </c>
      <c r="B84" s="576"/>
      <c r="C84" s="576"/>
      <c r="D84" s="577"/>
      <c r="E84" s="71"/>
      <c r="F84" s="72">
        <f>(F83*4)/E83*100</f>
        <v>48.809556989367195</v>
      </c>
      <c r="G84" s="72">
        <f>(G83*9)/E83*100</f>
        <v>31.969352276369523</v>
      </c>
      <c r="H84" s="72">
        <f>(H83*4)/E83*100</f>
        <v>15.577070471996549</v>
      </c>
    </row>
    <row r="85" spans="1:8">
      <c r="A85" s="578" t="s">
        <v>35</v>
      </c>
      <c r="B85" s="579"/>
      <c r="C85" s="579"/>
      <c r="D85" s="580"/>
      <c r="E85" s="73" t="s">
        <v>36</v>
      </c>
      <c r="F85" s="74" t="s">
        <v>37</v>
      </c>
      <c r="G85" s="74" t="s">
        <v>38</v>
      </c>
      <c r="H85" s="74" t="s">
        <v>39</v>
      </c>
    </row>
    <row r="86" spans="1:8">
      <c r="A86" s="559" t="s">
        <v>17</v>
      </c>
      <c r="B86" s="559"/>
      <c r="C86" s="559"/>
      <c r="D86" s="559"/>
      <c r="E86" s="563"/>
      <c r="F86" s="563"/>
      <c r="G86" s="563"/>
      <c r="H86" s="563"/>
    </row>
    <row r="87" spans="1:8">
      <c r="A87" s="560" t="s">
        <v>18</v>
      </c>
      <c r="B87" s="561"/>
      <c r="C87" s="561"/>
      <c r="D87" s="561"/>
      <c r="E87" s="561"/>
      <c r="F87" s="561"/>
      <c r="G87" s="561"/>
      <c r="H87" s="562"/>
    </row>
    <row r="88" spans="1:8">
      <c r="A88" s="581" t="s">
        <v>19</v>
      </c>
      <c r="B88" s="582"/>
      <c r="C88" s="582"/>
      <c r="D88" s="582"/>
      <c r="E88" s="582"/>
      <c r="F88" s="582"/>
      <c r="G88" s="582"/>
      <c r="H88" s="583"/>
    </row>
    <row r="89" spans="1:8">
      <c r="A89" s="587" t="s">
        <v>20</v>
      </c>
      <c r="B89" s="588"/>
      <c r="C89" s="588"/>
      <c r="D89" s="588"/>
      <c r="E89" s="588"/>
      <c r="F89" s="588"/>
      <c r="G89" s="588"/>
      <c r="H89" s="589"/>
    </row>
    <row r="90" spans="1:8">
      <c r="A90" s="587" t="s">
        <v>21</v>
      </c>
      <c r="B90" s="588"/>
      <c r="C90" s="588"/>
      <c r="D90" s="588"/>
      <c r="E90" s="588"/>
      <c r="F90" s="588"/>
      <c r="G90" s="588"/>
      <c r="H90" s="589"/>
    </row>
    <row r="91" spans="1:8">
      <c r="A91" s="565" t="s">
        <v>22</v>
      </c>
      <c r="B91" s="566"/>
      <c r="C91" s="566"/>
      <c r="D91" s="566"/>
      <c r="E91" s="566"/>
      <c r="F91" s="566"/>
      <c r="G91" s="566"/>
      <c r="H91" s="567"/>
    </row>
    <row r="92" spans="1:8">
      <c r="A92" s="559" t="s">
        <v>23</v>
      </c>
      <c r="B92" s="559"/>
      <c r="C92" s="559"/>
      <c r="D92" s="559"/>
      <c r="E92" s="559"/>
      <c r="F92" s="559"/>
      <c r="G92" s="559"/>
      <c r="H92" s="559"/>
    </row>
    <row r="93" spans="1:8">
      <c r="A93" s="75" t="s">
        <v>24</v>
      </c>
      <c r="B93" s="561" t="s">
        <v>25</v>
      </c>
      <c r="C93" s="561"/>
      <c r="D93" s="561"/>
      <c r="E93" s="561"/>
      <c r="F93" s="561"/>
      <c r="G93" s="561"/>
      <c r="H93" s="562"/>
    </row>
    <row r="94" spans="1:8">
      <c r="A94" s="76" t="s">
        <v>26</v>
      </c>
      <c r="B94" s="582" t="s">
        <v>27</v>
      </c>
      <c r="C94" s="582"/>
      <c r="D94" s="582"/>
      <c r="E94" s="582"/>
      <c r="F94" s="582"/>
      <c r="G94" s="582"/>
      <c r="H94" s="583"/>
    </row>
    <row r="95" spans="1:8">
      <c r="A95" s="106" t="s">
        <v>28</v>
      </c>
      <c r="B95" s="590" t="s">
        <v>29</v>
      </c>
      <c r="C95" s="590"/>
      <c r="D95" s="590"/>
      <c r="E95" s="590"/>
      <c r="F95" s="590"/>
      <c r="G95" s="590"/>
      <c r="H95" s="591"/>
    </row>
    <row r="96" spans="1:8">
      <c r="A96" s="592" t="s">
        <v>30</v>
      </c>
      <c r="B96" s="592"/>
      <c r="C96" s="592"/>
      <c r="D96" s="592"/>
      <c r="E96" s="592"/>
      <c r="F96" s="592"/>
      <c r="G96" s="592"/>
      <c r="H96" s="592"/>
    </row>
    <row r="97" spans="1:8">
      <c r="A97" s="584" t="s">
        <v>31</v>
      </c>
      <c r="B97" s="585"/>
      <c r="C97" s="585"/>
      <c r="D97" s="585"/>
      <c r="E97" s="585"/>
      <c r="F97" s="585"/>
      <c r="G97" s="585"/>
      <c r="H97" s="586"/>
    </row>
  </sheetData>
  <mergeCells count="24">
    <mergeCell ref="A50:C50"/>
    <mergeCell ref="A1:B5"/>
    <mergeCell ref="C2:C8"/>
    <mergeCell ref="A8:B8"/>
    <mergeCell ref="A24:C24"/>
    <mergeCell ref="A33:C33"/>
    <mergeCell ref="A7:B7"/>
    <mergeCell ref="A92:H92"/>
    <mergeCell ref="A66:C66"/>
    <mergeCell ref="A82:C82"/>
    <mergeCell ref="A83:D83"/>
    <mergeCell ref="A84:D84"/>
    <mergeCell ref="A85:D85"/>
    <mergeCell ref="A86:H86"/>
    <mergeCell ref="A87:H87"/>
    <mergeCell ref="A88:H88"/>
    <mergeCell ref="A89:H89"/>
    <mergeCell ref="A90:H90"/>
    <mergeCell ref="A91:H91"/>
    <mergeCell ref="B93:H93"/>
    <mergeCell ref="B94:H94"/>
    <mergeCell ref="B95:H95"/>
    <mergeCell ref="A96:H96"/>
    <mergeCell ref="A97:H97"/>
  </mergeCells>
  <pageMargins left="0.25" right="0.25" top="0.75" bottom="0.75" header="0.3" footer="0.3"/>
  <pageSetup paperSize="9" scale="3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A41A2-599D-4FAD-B8FF-B264BECD3BE3}">
  <sheetPr>
    <tabColor theme="4" tint="-0.499984740745262"/>
    <pageSetUpPr fitToPage="1"/>
  </sheetPr>
  <dimension ref="A1:I95"/>
  <sheetViews>
    <sheetView topLeftCell="A60" workbookViewId="0">
      <selection activeCell="B73" sqref="B73"/>
    </sheetView>
  </sheetViews>
  <sheetFormatPr defaultRowHeight="16.5"/>
  <cols>
    <col min="1" max="1" width="25.7109375" style="244" customWidth="1"/>
    <col min="2" max="2" width="60.7109375" style="244" customWidth="1"/>
    <col min="3" max="3" width="100.7109375" style="244" customWidth="1"/>
    <col min="4" max="8" width="15.7109375" style="244" customWidth="1"/>
    <col min="9" max="16384" width="9.140625" style="244"/>
  </cols>
  <sheetData>
    <row r="1" spans="1:8" ht="30" customHeight="1">
      <c r="A1" s="557" t="e" vm="1">
        <v>#VALUE!</v>
      </c>
      <c r="B1" s="557"/>
      <c r="C1" s="157"/>
      <c r="D1" s="1"/>
      <c r="E1" s="1"/>
      <c r="F1" s="1"/>
      <c r="G1" s="1"/>
      <c r="H1" s="1"/>
    </row>
    <row r="2" spans="1:8">
      <c r="A2" s="557"/>
      <c r="B2" s="557"/>
      <c r="C2" s="564" t="e" vm="2">
        <v>#VALUE!</v>
      </c>
      <c r="D2" s="1"/>
      <c r="E2" s="1"/>
      <c r="F2" s="1"/>
      <c r="G2" s="1"/>
      <c r="H2" s="1"/>
    </row>
    <row r="3" spans="1:8">
      <c r="A3" s="557"/>
      <c r="B3" s="557"/>
      <c r="C3" s="564"/>
      <c r="D3" s="1"/>
      <c r="E3" s="1"/>
      <c r="F3" s="1"/>
      <c r="G3" s="1"/>
      <c r="H3" s="1"/>
    </row>
    <row r="4" spans="1:8">
      <c r="A4" s="557"/>
      <c r="B4" s="557"/>
      <c r="C4" s="564"/>
      <c r="D4" s="1"/>
      <c r="E4" s="1"/>
      <c r="F4" s="1"/>
      <c r="G4" s="1"/>
      <c r="H4" s="1"/>
    </row>
    <row r="5" spans="1:8">
      <c r="A5" s="557"/>
      <c r="B5" s="557"/>
      <c r="C5" s="564"/>
      <c r="D5" s="1"/>
      <c r="E5" s="1"/>
      <c r="F5" s="1"/>
      <c r="G5" s="1"/>
      <c r="H5" s="1"/>
    </row>
    <row r="6" spans="1:8">
      <c r="A6" s="238" t="s">
        <v>43</v>
      </c>
      <c r="B6" s="231"/>
      <c r="C6" s="564"/>
      <c r="D6" s="1"/>
      <c r="E6" s="1"/>
      <c r="F6" s="1"/>
      <c r="G6" s="1"/>
      <c r="H6" s="1"/>
    </row>
    <row r="7" spans="1:8" ht="27.75">
      <c r="A7" s="606" t="s">
        <v>487</v>
      </c>
      <c r="B7" s="606"/>
      <c r="C7" s="564"/>
      <c r="D7" s="1"/>
      <c r="E7" s="1"/>
      <c r="F7" s="1"/>
      <c r="G7" s="1"/>
      <c r="H7" s="1"/>
    </row>
    <row r="8" spans="1:8" ht="27.75">
      <c r="A8" s="596" t="s">
        <v>483</v>
      </c>
      <c r="B8" s="597"/>
      <c r="C8" s="564"/>
      <c r="D8" s="1"/>
      <c r="E8" s="1"/>
      <c r="F8" s="1"/>
      <c r="G8" s="1"/>
      <c r="H8" s="1"/>
    </row>
    <row r="9" spans="1:8" ht="30" customHeight="1">
      <c r="A9" s="34" t="s">
        <v>0</v>
      </c>
      <c r="B9" s="9" t="s">
        <v>406</v>
      </c>
      <c r="C9" s="10" t="s">
        <v>16</v>
      </c>
      <c r="D9" s="11" t="s">
        <v>1</v>
      </c>
      <c r="E9" s="11" t="s">
        <v>2</v>
      </c>
      <c r="F9" s="11" t="s">
        <v>9</v>
      </c>
      <c r="G9" s="11" t="s">
        <v>3</v>
      </c>
      <c r="H9" s="11" t="s">
        <v>4</v>
      </c>
    </row>
    <row r="10" spans="1:8" ht="33">
      <c r="A10" s="81" t="s">
        <v>10</v>
      </c>
      <c r="B10" s="118" t="s">
        <v>220</v>
      </c>
      <c r="C10" s="7" t="s">
        <v>364</v>
      </c>
      <c r="D10" s="13">
        <v>50</v>
      </c>
      <c r="E10" s="14">
        <v>70</v>
      </c>
      <c r="F10" s="14">
        <v>5.35</v>
      </c>
      <c r="G10" s="14">
        <v>3.53</v>
      </c>
      <c r="H10" s="14">
        <v>3.71</v>
      </c>
    </row>
    <row r="11" spans="1:8" ht="49.5">
      <c r="A11" s="35"/>
      <c r="B11" s="121" t="s">
        <v>230</v>
      </c>
      <c r="C11" s="7" t="s">
        <v>365</v>
      </c>
      <c r="D11" s="17">
        <v>50</v>
      </c>
      <c r="E11" s="18">
        <v>72.5</v>
      </c>
      <c r="F11" s="18">
        <v>3.625</v>
      </c>
      <c r="G11" s="18">
        <v>4.2649999999999997</v>
      </c>
      <c r="H11" s="18">
        <v>3.81</v>
      </c>
    </row>
    <row r="12" spans="1:8" ht="49.5">
      <c r="A12" s="85" t="s">
        <v>14</v>
      </c>
      <c r="B12" s="158" t="s">
        <v>167</v>
      </c>
      <c r="C12" s="7" t="s">
        <v>366</v>
      </c>
      <c r="D12" s="43">
        <v>140</v>
      </c>
      <c r="E12" s="44">
        <v>151.19999999999999</v>
      </c>
      <c r="F12" s="44">
        <v>16.100000000000001</v>
      </c>
      <c r="G12" s="44">
        <v>4.3959999999999999</v>
      </c>
      <c r="H12" s="44">
        <v>8.0500000000000007</v>
      </c>
    </row>
    <row r="13" spans="1:8" ht="15.95" customHeight="1">
      <c r="A13" s="35"/>
      <c r="B13" s="122" t="s">
        <v>46</v>
      </c>
      <c r="C13" s="20" t="s">
        <v>188</v>
      </c>
      <c r="D13" s="159">
        <v>50</v>
      </c>
      <c r="E13" s="159">
        <v>90</v>
      </c>
      <c r="F13" s="159">
        <v>17.149999999999999</v>
      </c>
      <c r="G13" s="159">
        <v>0.70499999999999996</v>
      </c>
      <c r="H13" s="159">
        <v>2.9750000000000001</v>
      </c>
    </row>
    <row r="14" spans="1:8" ht="15.95" customHeight="1">
      <c r="A14" s="35"/>
      <c r="B14" s="160" t="s">
        <v>61</v>
      </c>
      <c r="C14" s="29" t="s">
        <v>154</v>
      </c>
      <c r="D14" s="18">
        <v>50</v>
      </c>
      <c r="E14" s="18">
        <v>39.9</v>
      </c>
      <c r="F14" s="18">
        <v>7.55</v>
      </c>
      <c r="G14" s="18">
        <v>0.25</v>
      </c>
      <c r="H14" s="18">
        <v>1.49</v>
      </c>
    </row>
    <row r="15" spans="1:8" ht="15.95" customHeight="1">
      <c r="A15" s="19"/>
      <c r="B15" s="161" t="s">
        <v>132</v>
      </c>
      <c r="C15" s="22" t="s">
        <v>174</v>
      </c>
      <c r="D15" s="60">
        <v>50</v>
      </c>
      <c r="E15" s="60">
        <v>50.5</v>
      </c>
      <c r="F15" s="60">
        <v>6.85</v>
      </c>
      <c r="G15" s="60">
        <v>1.6850000000000001</v>
      </c>
      <c r="H15" s="60">
        <v>0.93500000000000005</v>
      </c>
    </row>
    <row r="16" spans="1:8" ht="15.95" customHeight="1">
      <c r="A16" s="19"/>
      <c r="B16" s="162" t="s">
        <v>48</v>
      </c>
      <c r="C16" s="82"/>
      <c r="D16" s="159">
        <v>50</v>
      </c>
      <c r="E16" s="163">
        <v>9.6999999999999993</v>
      </c>
      <c r="F16" s="163">
        <v>1.33</v>
      </c>
      <c r="G16" s="163">
        <v>8.7499999999999994E-2</v>
      </c>
      <c r="H16" s="163">
        <v>0.55000000000000004</v>
      </c>
    </row>
    <row r="17" spans="1:8" ht="15.95" customHeight="1">
      <c r="A17" s="24"/>
      <c r="B17" s="121" t="s">
        <v>166</v>
      </c>
      <c r="C17" s="15"/>
      <c r="D17" s="13">
        <v>50</v>
      </c>
      <c r="E17" s="14">
        <v>41.7</v>
      </c>
      <c r="F17" s="14">
        <v>4.2249999999999996</v>
      </c>
      <c r="G17" s="14">
        <v>2.3050000000000002</v>
      </c>
      <c r="H17" s="14">
        <v>0.47799999999999998</v>
      </c>
    </row>
    <row r="18" spans="1:8" ht="15.95" customHeight="1">
      <c r="A18" s="24"/>
      <c r="B18" s="503" t="s">
        <v>536</v>
      </c>
      <c r="C18" s="15"/>
      <c r="D18" s="21">
        <v>50</v>
      </c>
      <c r="E18" s="174">
        <v>22.1</v>
      </c>
      <c r="F18" s="174">
        <v>2.9</v>
      </c>
      <c r="G18" s="174">
        <v>0.17</v>
      </c>
      <c r="H18" s="174">
        <v>1.3</v>
      </c>
    </row>
    <row r="19" spans="1:8" ht="15.95" customHeight="1">
      <c r="A19" s="24"/>
      <c r="B19" s="164" t="s">
        <v>50</v>
      </c>
      <c r="C19" s="88" t="s">
        <v>232</v>
      </c>
      <c r="D19" s="230">
        <v>10</v>
      </c>
      <c r="E19" s="230">
        <v>61.1</v>
      </c>
      <c r="F19" s="230">
        <v>1.42</v>
      </c>
      <c r="G19" s="230">
        <v>5.36</v>
      </c>
      <c r="H19" s="230">
        <v>2.42</v>
      </c>
    </row>
    <row r="20" spans="1:8">
      <c r="A20" s="19"/>
      <c r="B20" s="482" t="s">
        <v>488</v>
      </c>
      <c r="C20" s="482" t="s">
        <v>489</v>
      </c>
      <c r="D20" s="483">
        <v>10</v>
      </c>
      <c r="E20" s="484">
        <v>70.5</v>
      </c>
      <c r="F20" s="484">
        <v>0.06</v>
      </c>
      <c r="G20" s="484">
        <v>7.92</v>
      </c>
      <c r="H20" s="484">
        <v>0.02</v>
      </c>
    </row>
    <row r="21" spans="1:8" ht="15.95" customHeight="1">
      <c r="A21" s="19"/>
      <c r="B21" s="113" t="s">
        <v>51</v>
      </c>
      <c r="C21" s="7"/>
      <c r="D21" s="165">
        <v>100</v>
      </c>
      <c r="E21" s="166"/>
      <c r="F21" s="166"/>
      <c r="G21" s="166"/>
      <c r="H21" s="166"/>
    </row>
    <row r="22" spans="1:8" ht="15.95" customHeight="1">
      <c r="A22" s="19"/>
      <c r="B22" s="167" t="s">
        <v>52</v>
      </c>
      <c r="C22" s="32"/>
      <c r="D22" s="27">
        <v>30</v>
      </c>
      <c r="E22" s="54">
        <v>67.7</v>
      </c>
      <c r="F22" s="54">
        <v>15.8</v>
      </c>
      <c r="G22" s="54">
        <v>0.3</v>
      </c>
      <c r="H22" s="108">
        <v>1.375</v>
      </c>
    </row>
    <row r="23" spans="1:8" ht="15.95" customHeight="1">
      <c r="A23" s="156"/>
      <c r="B23" s="135" t="s">
        <v>143</v>
      </c>
      <c r="C23" s="32"/>
      <c r="D23" s="17">
        <v>100</v>
      </c>
      <c r="E23" s="17">
        <v>24.2</v>
      </c>
      <c r="F23" s="17">
        <v>4.2</v>
      </c>
      <c r="G23" s="17">
        <v>0.2</v>
      </c>
      <c r="H23" s="17">
        <v>0.5</v>
      </c>
    </row>
    <row r="24" spans="1:8">
      <c r="A24" s="607" t="s">
        <v>40</v>
      </c>
      <c r="B24" s="608"/>
      <c r="C24" s="609"/>
      <c r="D24" s="478"/>
      <c r="E24" s="479">
        <f>SUM(E10:E23)</f>
        <v>771.10000000000014</v>
      </c>
      <c r="F24" s="479">
        <f t="shared" ref="F24:H24" si="0">SUM(F10:F23)</f>
        <v>86.56</v>
      </c>
      <c r="G24" s="479">
        <f t="shared" si="0"/>
        <v>31.173500000000004</v>
      </c>
      <c r="H24" s="479">
        <f t="shared" si="0"/>
        <v>27.613000000000003</v>
      </c>
    </row>
    <row r="25" spans="1:8" ht="30" customHeight="1">
      <c r="A25" s="510" t="s">
        <v>5</v>
      </c>
      <c r="B25" s="477" t="s">
        <v>407</v>
      </c>
      <c r="C25" s="511" t="s">
        <v>16</v>
      </c>
      <c r="D25" s="150" t="s">
        <v>1</v>
      </c>
      <c r="E25" s="150" t="s">
        <v>2</v>
      </c>
      <c r="F25" s="150" t="s">
        <v>9</v>
      </c>
      <c r="G25" s="150" t="s">
        <v>3</v>
      </c>
      <c r="H25" s="150" t="s">
        <v>4</v>
      </c>
    </row>
    <row r="26" spans="1:8" ht="33">
      <c r="A26" s="509" t="s">
        <v>10</v>
      </c>
      <c r="B26" s="139" t="s">
        <v>550</v>
      </c>
      <c r="C26" s="5" t="s">
        <v>551</v>
      </c>
      <c r="D26" s="30">
        <v>120</v>
      </c>
      <c r="E26" s="31">
        <v>116.16</v>
      </c>
      <c r="F26" s="31">
        <v>9.9960000000000004</v>
      </c>
      <c r="G26" s="31">
        <v>5.4480000000000004</v>
      </c>
      <c r="H26" s="31">
        <v>4.47</v>
      </c>
    </row>
    <row r="27" spans="1:8" ht="33">
      <c r="A27" s="86"/>
      <c r="B27" s="139" t="s">
        <v>231</v>
      </c>
      <c r="C27" s="30" t="s">
        <v>234</v>
      </c>
      <c r="D27" s="30">
        <v>120</v>
      </c>
      <c r="E27" s="31">
        <v>130.80000000000001</v>
      </c>
      <c r="F27" s="31">
        <v>13.8</v>
      </c>
      <c r="G27" s="31">
        <v>4.056</v>
      </c>
      <c r="H27" s="31">
        <v>5.35</v>
      </c>
    </row>
    <row r="28" spans="1:8" ht="33">
      <c r="A28" s="85" t="s">
        <v>14</v>
      </c>
      <c r="B28" s="84" t="s">
        <v>245</v>
      </c>
      <c r="C28" s="84" t="s">
        <v>233</v>
      </c>
      <c r="D28" s="169">
        <v>140</v>
      </c>
      <c r="E28" s="169">
        <v>150.36000000000001</v>
      </c>
      <c r="F28" s="169">
        <v>13.54</v>
      </c>
      <c r="G28" s="169">
        <v>9.0399999999999991</v>
      </c>
      <c r="H28" s="169">
        <v>4.66</v>
      </c>
    </row>
    <row r="29" spans="1:8" ht="15.95" customHeight="1">
      <c r="A29" s="86"/>
      <c r="B29" s="87" t="s">
        <v>42</v>
      </c>
      <c r="C29" s="159"/>
      <c r="D29" s="159">
        <v>10</v>
      </c>
      <c r="E29" s="159">
        <v>22.2</v>
      </c>
      <c r="F29" s="159">
        <v>0.38</v>
      </c>
      <c r="G29" s="159">
        <v>2.15</v>
      </c>
      <c r="H29" s="159">
        <v>0.33</v>
      </c>
    </row>
    <row r="30" spans="1:8" ht="33">
      <c r="A30" s="86"/>
      <c r="B30" s="170" t="s">
        <v>169</v>
      </c>
      <c r="C30" s="80" t="s">
        <v>170</v>
      </c>
      <c r="D30" s="17">
        <v>160</v>
      </c>
      <c r="E30" s="17">
        <v>185</v>
      </c>
      <c r="F30" s="17">
        <v>23.1</v>
      </c>
      <c r="G30" s="17">
        <v>7.25</v>
      </c>
      <c r="H30" s="17">
        <v>6.44</v>
      </c>
    </row>
    <row r="31" spans="1:8" ht="15.95" customHeight="1">
      <c r="A31" s="35"/>
      <c r="B31" s="116" t="s">
        <v>51</v>
      </c>
      <c r="C31" s="33"/>
      <c r="D31" s="33">
        <v>100</v>
      </c>
      <c r="E31" s="23"/>
      <c r="F31" s="23"/>
      <c r="G31" s="23"/>
      <c r="H31" s="23"/>
    </row>
    <row r="32" spans="1:8" ht="15.95" customHeight="1">
      <c r="A32" s="35"/>
      <c r="B32" s="8" t="s">
        <v>52</v>
      </c>
      <c r="C32" s="27"/>
      <c r="D32" s="27">
        <v>30</v>
      </c>
      <c r="E32" s="54">
        <v>67.7</v>
      </c>
      <c r="F32" s="54">
        <v>15.8</v>
      </c>
      <c r="G32" s="54">
        <v>0.3</v>
      </c>
      <c r="H32" s="108">
        <v>1.375</v>
      </c>
    </row>
    <row r="33" spans="1:9" ht="15.95" customHeight="1">
      <c r="A33" s="105"/>
      <c r="B33" s="135" t="s">
        <v>53</v>
      </c>
      <c r="C33" s="17"/>
      <c r="D33" s="13">
        <v>100</v>
      </c>
      <c r="E33" s="13">
        <v>46.4</v>
      </c>
      <c r="F33" s="13">
        <v>10.199999999999999</v>
      </c>
      <c r="G33" s="13">
        <v>0</v>
      </c>
      <c r="H33" s="13">
        <v>0.3</v>
      </c>
    </row>
    <row r="34" spans="1:9">
      <c r="A34" s="568" t="s">
        <v>40</v>
      </c>
      <c r="B34" s="569"/>
      <c r="C34" s="570"/>
      <c r="D34" s="103"/>
      <c r="E34" s="104">
        <f>SUM(E26:E33)</f>
        <v>718.62</v>
      </c>
      <c r="F34" s="104">
        <f t="shared" ref="F34:H34" si="1">SUM(F26:F33)</f>
        <v>86.816000000000003</v>
      </c>
      <c r="G34" s="104">
        <f t="shared" si="1"/>
        <v>28.244</v>
      </c>
      <c r="H34" s="104">
        <f t="shared" si="1"/>
        <v>22.925000000000001</v>
      </c>
    </row>
    <row r="35" spans="1:9" ht="30" customHeight="1">
      <c r="A35" s="96" t="s">
        <v>6</v>
      </c>
      <c r="B35" s="9" t="s">
        <v>408</v>
      </c>
      <c r="C35" s="10" t="s">
        <v>16</v>
      </c>
      <c r="D35" s="50" t="s">
        <v>1</v>
      </c>
      <c r="E35" s="51" t="s">
        <v>2</v>
      </c>
      <c r="F35" s="51" t="s">
        <v>9</v>
      </c>
      <c r="G35" s="51" t="s">
        <v>3</v>
      </c>
      <c r="H35" s="51" t="s">
        <v>4</v>
      </c>
    </row>
    <row r="36" spans="1:9" ht="33">
      <c r="A36" s="81" t="s">
        <v>10</v>
      </c>
      <c r="B36" s="84" t="s">
        <v>221</v>
      </c>
      <c r="C36" s="84" t="s">
        <v>168</v>
      </c>
      <c r="D36" s="169">
        <v>50</v>
      </c>
      <c r="E36" s="169">
        <v>40</v>
      </c>
      <c r="F36" s="169">
        <v>2.5321428571428575</v>
      </c>
      <c r="G36" s="169">
        <v>1.9750000000000003</v>
      </c>
      <c r="H36" s="169">
        <v>2.3892857142857147</v>
      </c>
      <c r="I36" s="95"/>
    </row>
    <row r="37" spans="1:9">
      <c r="A37" s="35"/>
      <c r="B37" s="16" t="s">
        <v>244</v>
      </c>
      <c r="C37" s="16" t="s">
        <v>363</v>
      </c>
      <c r="D37" s="110">
        <v>50</v>
      </c>
      <c r="E37" s="110">
        <v>130.94999999999999</v>
      </c>
      <c r="F37" s="110">
        <v>2.5099999999999998</v>
      </c>
      <c r="G37" s="110">
        <v>9.75</v>
      </c>
      <c r="H37" s="110">
        <v>8.15</v>
      </c>
      <c r="I37" s="95"/>
    </row>
    <row r="38" spans="1:9">
      <c r="A38" s="35" t="s">
        <v>14</v>
      </c>
      <c r="B38" s="120" t="s">
        <v>552</v>
      </c>
      <c r="C38" s="115" t="s">
        <v>553</v>
      </c>
      <c r="D38" s="43">
        <v>120</v>
      </c>
      <c r="E38" s="44">
        <v>117.12</v>
      </c>
      <c r="F38" s="44">
        <v>9.3000000000000007</v>
      </c>
      <c r="G38" s="171">
        <v>6.95</v>
      </c>
      <c r="H38" s="172">
        <v>4.28</v>
      </c>
      <c r="I38" s="95"/>
    </row>
    <row r="39" spans="1:9" ht="15.95" customHeight="1">
      <c r="A39" s="35"/>
      <c r="B39" s="126" t="s">
        <v>60</v>
      </c>
      <c r="C39" s="17"/>
      <c r="D39" s="17">
        <v>50</v>
      </c>
      <c r="E39" s="17">
        <v>37</v>
      </c>
      <c r="F39" s="17">
        <v>7.9</v>
      </c>
      <c r="G39" s="68">
        <v>5.0999999999999997E-2</v>
      </c>
      <c r="H39" s="21">
        <v>0.97</v>
      </c>
      <c r="I39" s="94"/>
    </row>
    <row r="40" spans="1:9" ht="15.95" customHeight="1">
      <c r="A40" s="35"/>
      <c r="B40" s="123" t="s">
        <v>11</v>
      </c>
      <c r="C40" s="23"/>
      <c r="D40" s="23">
        <v>50</v>
      </c>
      <c r="E40" s="23">
        <v>64.5</v>
      </c>
      <c r="F40" s="23">
        <v>14.35</v>
      </c>
      <c r="G40" s="175">
        <v>0.13250000000000001</v>
      </c>
      <c r="H40" s="21">
        <v>1.25</v>
      </c>
      <c r="I40" s="94"/>
    </row>
    <row r="41" spans="1:9" ht="15.95" customHeight="1">
      <c r="A41" s="35"/>
      <c r="B41" s="118" t="s">
        <v>171</v>
      </c>
      <c r="C41" s="13" t="s">
        <v>175</v>
      </c>
      <c r="D41" s="13">
        <v>50</v>
      </c>
      <c r="E41" s="14">
        <v>28.1</v>
      </c>
      <c r="F41" s="14">
        <v>3.78</v>
      </c>
      <c r="G41" s="173">
        <v>0.85</v>
      </c>
      <c r="H41" s="174">
        <v>0.65</v>
      </c>
      <c r="I41" s="94"/>
    </row>
    <row r="42" spans="1:9" ht="15.95" customHeight="1">
      <c r="A42" s="19"/>
      <c r="B42" s="121" t="s">
        <v>99</v>
      </c>
      <c r="C42" s="17" t="s">
        <v>117</v>
      </c>
      <c r="D42" s="17">
        <v>50</v>
      </c>
      <c r="E42" s="18">
        <v>22</v>
      </c>
      <c r="F42" s="18">
        <v>3.34</v>
      </c>
      <c r="G42" s="176">
        <v>0.53500000000000003</v>
      </c>
      <c r="H42" s="174">
        <v>0.29749999999999999</v>
      </c>
      <c r="I42" s="94"/>
    </row>
    <row r="43" spans="1:9" ht="15.95" customHeight="1">
      <c r="A43" s="19"/>
      <c r="B43" s="177" t="s">
        <v>176</v>
      </c>
      <c r="C43" s="159" t="s">
        <v>177</v>
      </c>
      <c r="D43" s="159">
        <v>50</v>
      </c>
      <c r="E43" s="159">
        <v>22.5</v>
      </c>
      <c r="F43" s="159">
        <v>3.7949999999999999</v>
      </c>
      <c r="G43" s="178">
        <v>0.44650000000000001</v>
      </c>
      <c r="H43" s="21">
        <v>0.33200000000000002</v>
      </c>
      <c r="I43" s="98"/>
    </row>
    <row r="44" spans="1:9" ht="15.95" customHeight="1">
      <c r="A44" s="19"/>
      <c r="B44" s="121" t="s">
        <v>537</v>
      </c>
      <c r="C44" s="94"/>
      <c r="D44" s="17">
        <v>50</v>
      </c>
      <c r="E44" s="18">
        <v>63.5</v>
      </c>
      <c r="F44" s="18">
        <v>9.57</v>
      </c>
      <c r="G44" s="176">
        <v>0.31</v>
      </c>
      <c r="H44" s="174">
        <v>4.17</v>
      </c>
      <c r="I44" s="98"/>
    </row>
    <row r="45" spans="1:9" ht="15.95" customHeight="1">
      <c r="A45" s="19"/>
      <c r="B45" s="126" t="s">
        <v>50</v>
      </c>
      <c r="C45" s="88" t="s">
        <v>232</v>
      </c>
      <c r="D45" s="230">
        <v>10</v>
      </c>
      <c r="E45" s="230">
        <v>61.1</v>
      </c>
      <c r="F45" s="230">
        <v>1.42</v>
      </c>
      <c r="G45" s="230">
        <v>5.36</v>
      </c>
      <c r="H45" s="230">
        <v>2.42</v>
      </c>
      <c r="I45" s="98"/>
    </row>
    <row r="46" spans="1:9">
      <c r="A46" s="19"/>
      <c r="B46" s="482" t="s">
        <v>488</v>
      </c>
      <c r="C46" s="482" t="s">
        <v>489</v>
      </c>
      <c r="D46" s="483">
        <v>10</v>
      </c>
      <c r="E46" s="484">
        <v>70.5</v>
      </c>
      <c r="F46" s="484">
        <v>0.06</v>
      </c>
      <c r="G46" s="484">
        <v>7.92</v>
      </c>
      <c r="H46" s="484">
        <v>0.02</v>
      </c>
      <c r="I46" s="98"/>
    </row>
    <row r="47" spans="1:9" ht="15.95" customHeight="1">
      <c r="A47" s="19"/>
      <c r="B47" s="182" t="s">
        <v>51</v>
      </c>
      <c r="C47" s="49"/>
      <c r="D47" s="49">
        <v>100</v>
      </c>
      <c r="E47" s="25"/>
      <c r="F47" s="25"/>
      <c r="G47" s="183"/>
      <c r="H47" s="21"/>
      <c r="I47" s="95"/>
    </row>
    <row r="48" spans="1:9" ht="15.95" customHeight="1">
      <c r="A48" s="19"/>
      <c r="B48" s="184" t="s">
        <v>52</v>
      </c>
      <c r="C48" s="27"/>
      <c r="D48" s="27">
        <v>30</v>
      </c>
      <c r="E48" s="54">
        <v>67.7</v>
      </c>
      <c r="F48" s="54">
        <v>15.8</v>
      </c>
      <c r="G48" s="54">
        <v>0.3</v>
      </c>
      <c r="H48" s="108">
        <v>1.375</v>
      </c>
      <c r="I48" s="98"/>
    </row>
    <row r="49" spans="1:8" ht="15.95" customHeight="1">
      <c r="A49" s="36"/>
      <c r="B49" s="97" t="s">
        <v>12</v>
      </c>
      <c r="C49" s="15"/>
      <c r="D49" s="89">
        <v>100</v>
      </c>
      <c r="E49" s="13">
        <v>48.3</v>
      </c>
      <c r="F49" s="13">
        <v>10.9</v>
      </c>
      <c r="G49" s="100">
        <v>0</v>
      </c>
      <c r="H49" s="101">
        <v>0</v>
      </c>
    </row>
    <row r="50" spans="1:8">
      <c r="A50" s="568" t="s">
        <v>40</v>
      </c>
      <c r="B50" s="569"/>
      <c r="C50" s="570"/>
      <c r="D50" s="102"/>
      <c r="E50" s="64">
        <f>SUM(E36:E49)</f>
        <v>773.2700000000001</v>
      </c>
      <c r="F50" s="64">
        <f t="shared" ref="F50:H50" si="2">SUM(F36:F49)</f>
        <v>85.257142857142881</v>
      </c>
      <c r="G50" s="64">
        <f t="shared" si="2"/>
        <v>34.58</v>
      </c>
      <c r="H50" s="64">
        <f t="shared" si="2"/>
        <v>26.30378571428572</v>
      </c>
    </row>
    <row r="51" spans="1:8" ht="30" customHeight="1">
      <c r="A51" s="96" t="s">
        <v>7</v>
      </c>
      <c r="B51" s="9" t="s">
        <v>409</v>
      </c>
      <c r="C51" s="10" t="s">
        <v>16</v>
      </c>
      <c r="D51" s="50" t="s">
        <v>1</v>
      </c>
      <c r="E51" s="51" t="s">
        <v>2</v>
      </c>
      <c r="F51" s="51" t="s">
        <v>9</v>
      </c>
      <c r="G51" s="51" t="s">
        <v>3</v>
      </c>
      <c r="H51" s="51" t="s">
        <v>4</v>
      </c>
    </row>
    <row r="52" spans="1:8" ht="49.5">
      <c r="A52" s="81" t="s">
        <v>10</v>
      </c>
      <c r="B52" s="180" t="s">
        <v>222</v>
      </c>
      <c r="C52" s="22" t="s">
        <v>367</v>
      </c>
      <c r="D52" s="185">
        <v>50</v>
      </c>
      <c r="E52" s="186">
        <v>101.5</v>
      </c>
      <c r="F52" s="186">
        <v>1.4950000000000001</v>
      </c>
      <c r="G52" s="186">
        <v>4.47</v>
      </c>
      <c r="H52" s="186">
        <v>10.7</v>
      </c>
    </row>
    <row r="53" spans="1:8" ht="49.5">
      <c r="A53" s="35"/>
      <c r="B53" s="180" t="s">
        <v>229</v>
      </c>
      <c r="C53" s="90" t="s">
        <v>368</v>
      </c>
      <c r="D53" s="189">
        <v>50</v>
      </c>
      <c r="E53" s="56">
        <v>54</v>
      </c>
      <c r="F53" s="56">
        <v>4.7549999999999999</v>
      </c>
      <c r="G53" s="56">
        <v>2.6549999999999998</v>
      </c>
      <c r="H53" s="56">
        <v>2.6850000000000001</v>
      </c>
    </row>
    <row r="54" spans="1:8" ht="49.5">
      <c r="A54" s="35" t="s">
        <v>14</v>
      </c>
      <c r="B54" s="187" t="s">
        <v>173</v>
      </c>
      <c r="C54" s="90" t="s">
        <v>369</v>
      </c>
      <c r="D54" s="43">
        <v>100</v>
      </c>
      <c r="E54" s="188">
        <v>107</v>
      </c>
      <c r="F54" s="188">
        <v>10.4</v>
      </c>
      <c r="G54" s="188">
        <v>4.16</v>
      </c>
      <c r="H54" s="188">
        <v>6.33</v>
      </c>
    </row>
    <row r="55" spans="1:8" ht="15.95" customHeight="1">
      <c r="A55" s="35"/>
      <c r="B55" s="182" t="s">
        <v>68</v>
      </c>
      <c r="C55" s="22"/>
      <c r="D55" s="190">
        <v>50</v>
      </c>
      <c r="E55" s="190">
        <v>39.36</v>
      </c>
      <c r="F55" s="190">
        <v>3.9</v>
      </c>
      <c r="G55" s="190">
        <v>0.54</v>
      </c>
      <c r="H55" s="190">
        <v>3.08</v>
      </c>
    </row>
    <row r="56" spans="1:8" ht="15.95" customHeight="1">
      <c r="A56" s="35"/>
      <c r="B56" s="58" t="s">
        <v>178</v>
      </c>
      <c r="C56" s="58" t="s">
        <v>179</v>
      </c>
      <c r="D56" s="110">
        <v>50</v>
      </c>
      <c r="E56" s="110">
        <v>20.350000000000001</v>
      </c>
      <c r="F56" s="110">
        <v>3.34</v>
      </c>
      <c r="G56" s="110">
        <v>0.12</v>
      </c>
      <c r="H56" s="110">
        <v>0.86</v>
      </c>
    </row>
    <row r="57" spans="1:8" ht="15.95" customHeight="1">
      <c r="A57" s="35"/>
      <c r="B57" s="161" t="s">
        <v>172</v>
      </c>
      <c r="C57" s="46"/>
      <c r="D57" s="191">
        <v>50</v>
      </c>
      <c r="E57" s="192">
        <v>19.100000000000001</v>
      </c>
      <c r="F57" s="192">
        <v>3.21</v>
      </c>
      <c r="G57" s="192">
        <v>0.14849999999999999</v>
      </c>
      <c r="H57" s="192">
        <v>0.72499999999999998</v>
      </c>
    </row>
    <row r="58" spans="1:8" ht="15.95" customHeight="1">
      <c r="A58" s="35"/>
      <c r="B58" s="38" t="s">
        <v>538</v>
      </c>
      <c r="C58" s="15"/>
      <c r="D58" s="21">
        <v>50</v>
      </c>
      <c r="E58" s="174">
        <v>20.399999999999999</v>
      </c>
      <c r="F58" s="174">
        <v>2.66</v>
      </c>
      <c r="G58" s="174">
        <v>0.3</v>
      </c>
      <c r="H58" s="174">
        <v>1.05</v>
      </c>
    </row>
    <row r="59" spans="1:8" ht="15.95" customHeight="1">
      <c r="A59" s="35"/>
      <c r="B59" s="194" t="s">
        <v>50</v>
      </c>
      <c r="C59" s="533" t="s">
        <v>232</v>
      </c>
      <c r="D59" s="230">
        <v>10</v>
      </c>
      <c r="E59" s="230">
        <v>61.1</v>
      </c>
      <c r="F59" s="230">
        <v>1.42</v>
      </c>
      <c r="G59" s="230">
        <v>5.36</v>
      </c>
      <c r="H59" s="230">
        <v>2.42</v>
      </c>
    </row>
    <row r="60" spans="1:8" ht="15.95" customHeight="1">
      <c r="A60" s="35"/>
      <c r="B60" s="482" t="s">
        <v>488</v>
      </c>
      <c r="C60" s="482" t="s">
        <v>489</v>
      </c>
      <c r="D60" s="483">
        <v>10</v>
      </c>
      <c r="E60" s="484">
        <v>70.5</v>
      </c>
      <c r="F60" s="484">
        <v>0.06</v>
      </c>
      <c r="G60" s="484">
        <v>7.92</v>
      </c>
      <c r="H60" s="484">
        <v>0.02</v>
      </c>
    </row>
    <row r="61" spans="1:8" ht="15.95" customHeight="1">
      <c r="A61" s="19"/>
      <c r="B61" s="182" t="s">
        <v>51</v>
      </c>
      <c r="C61" s="32"/>
      <c r="D61" s="196">
        <v>100</v>
      </c>
      <c r="E61" s="190"/>
      <c r="F61" s="190"/>
      <c r="G61" s="190"/>
      <c r="H61" s="190"/>
    </row>
    <row r="62" spans="1:8" ht="15.95" customHeight="1">
      <c r="A62" s="19"/>
      <c r="B62" s="184" t="s">
        <v>52</v>
      </c>
      <c r="C62" s="32"/>
      <c r="D62" s="27">
        <v>30</v>
      </c>
      <c r="E62" s="54">
        <v>67.7</v>
      </c>
      <c r="F62" s="54">
        <v>15.8</v>
      </c>
      <c r="G62" s="54">
        <v>0.3</v>
      </c>
      <c r="H62" s="108">
        <v>1.375</v>
      </c>
    </row>
    <row r="63" spans="1:8" ht="15.95" customHeight="1">
      <c r="A63" s="92"/>
      <c r="B63" s="123" t="s">
        <v>136</v>
      </c>
      <c r="C63" s="15"/>
      <c r="D63" s="168">
        <v>100</v>
      </c>
      <c r="E63" s="168">
        <v>27.3</v>
      </c>
      <c r="F63" s="168">
        <v>4.24</v>
      </c>
      <c r="G63" s="168">
        <v>0.2</v>
      </c>
      <c r="H63" s="168">
        <v>1.1299999999999999</v>
      </c>
    </row>
    <row r="64" spans="1:8">
      <c r="A64" s="568" t="s">
        <v>40</v>
      </c>
      <c r="B64" s="569"/>
      <c r="C64" s="570"/>
      <c r="D64" s="63"/>
      <c r="E64" s="64">
        <f>SUM(E52:E63)</f>
        <v>588.31000000000006</v>
      </c>
      <c r="F64" s="64">
        <f t="shared" ref="F64:H64" si="3">SUM(F52:F63)</f>
        <v>51.28</v>
      </c>
      <c r="G64" s="64">
        <f t="shared" si="3"/>
        <v>26.173499999999997</v>
      </c>
      <c r="H64" s="64">
        <f t="shared" si="3"/>
        <v>30.375</v>
      </c>
    </row>
    <row r="65" spans="1:8" ht="30" customHeight="1">
      <c r="A65" s="34" t="s">
        <v>8</v>
      </c>
      <c r="B65" s="9" t="s">
        <v>410</v>
      </c>
      <c r="C65" s="10" t="s">
        <v>16</v>
      </c>
      <c r="D65" s="65" t="s">
        <v>1</v>
      </c>
      <c r="E65" s="66" t="s">
        <v>2</v>
      </c>
      <c r="F65" s="66" t="s">
        <v>9</v>
      </c>
      <c r="G65" s="66" t="s">
        <v>3</v>
      </c>
      <c r="H65" s="66" t="s">
        <v>4</v>
      </c>
    </row>
    <row r="66" spans="1:8">
      <c r="A66" s="81" t="s">
        <v>10</v>
      </c>
      <c r="B66" s="182" t="s">
        <v>223</v>
      </c>
      <c r="C66" s="91" t="s">
        <v>180</v>
      </c>
      <c r="D66" s="190">
        <v>50</v>
      </c>
      <c r="E66" s="181">
        <v>75.5</v>
      </c>
      <c r="F66" s="181">
        <v>11.45</v>
      </c>
      <c r="G66" s="181">
        <v>2.0750000000000002</v>
      </c>
      <c r="H66" s="181">
        <v>2.2000000000000002</v>
      </c>
    </row>
    <row r="67" spans="1:8" ht="49.5">
      <c r="A67" s="35"/>
      <c r="B67" s="161" t="s">
        <v>228</v>
      </c>
      <c r="C67" s="16" t="s">
        <v>370</v>
      </c>
      <c r="D67" s="190">
        <v>50</v>
      </c>
      <c r="E67" s="181">
        <v>47.65</v>
      </c>
      <c r="F67" s="181">
        <v>1.93</v>
      </c>
      <c r="G67" s="181">
        <v>3.085</v>
      </c>
      <c r="H67" s="181">
        <v>2.7250000000000001</v>
      </c>
    </row>
    <row r="68" spans="1:8" ht="18" customHeight="1">
      <c r="A68" s="35" t="s">
        <v>14</v>
      </c>
      <c r="B68" s="187" t="s">
        <v>554</v>
      </c>
      <c r="C68" s="209" t="s">
        <v>555</v>
      </c>
      <c r="D68" s="43">
        <v>140</v>
      </c>
      <c r="E68" s="188">
        <v>107.24</v>
      </c>
      <c r="F68" s="188">
        <v>9.9</v>
      </c>
      <c r="G68" s="188">
        <v>4.1900000000000004</v>
      </c>
      <c r="H68" s="188">
        <v>4.84</v>
      </c>
    </row>
    <row r="69" spans="1:8" ht="15.95" customHeight="1">
      <c r="A69" s="19"/>
      <c r="B69" s="198" t="s">
        <v>61</v>
      </c>
      <c r="C69" s="79" t="s">
        <v>154</v>
      </c>
      <c r="D69" s="152">
        <v>50</v>
      </c>
      <c r="E69" s="14">
        <v>39.9</v>
      </c>
      <c r="F69" s="14">
        <v>7.55</v>
      </c>
      <c r="G69" s="14">
        <v>0.25</v>
      </c>
      <c r="H69" s="14">
        <v>1.49</v>
      </c>
    </row>
    <row r="70" spans="1:8" ht="15.95" customHeight="1">
      <c r="A70" s="19"/>
      <c r="B70" s="126" t="s">
        <v>11</v>
      </c>
      <c r="C70" s="57"/>
      <c r="D70" s="17">
        <v>50</v>
      </c>
      <c r="E70" s="17">
        <v>64.5</v>
      </c>
      <c r="F70" s="17">
        <v>14.35</v>
      </c>
      <c r="G70" s="17">
        <v>0.13250000000000001</v>
      </c>
      <c r="H70" s="17">
        <v>1.25</v>
      </c>
    </row>
    <row r="71" spans="1:8" ht="15.95" customHeight="1">
      <c r="A71" s="19"/>
      <c r="B71" s="198" t="s">
        <v>83</v>
      </c>
      <c r="C71" s="57"/>
      <c r="D71" s="154">
        <v>50</v>
      </c>
      <c r="E71" s="18">
        <v>19.05</v>
      </c>
      <c r="F71" s="18">
        <v>2.3199999999999998</v>
      </c>
      <c r="G71" s="18">
        <v>0.22</v>
      </c>
      <c r="H71" s="18">
        <v>1.64</v>
      </c>
    </row>
    <row r="72" spans="1:8" ht="15.95" customHeight="1">
      <c r="A72" s="19"/>
      <c r="B72" s="164" t="s">
        <v>146</v>
      </c>
      <c r="C72" s="22" t="s">
        <v>164</v>
      </c>
      <c r="D72" s="21">
        <v>50</v>
      </c>
      <c r="E72" s="174">
        <v>32.75</v>
      </c>
      <c r="F72" s="174">
        <v>5.95</v>
      </c>
      <c r="G72" s="174">
        <v>0.2525</v>
      </c>
      <c r="H72" s="174">
        <v>0.81</v>
      </c>
    </row>
    <row r="73" spans="1:8" ht="15.95" customHeight="1">
      <c r="A73" s="19"/>
      <c r="B73" s="198" t="s">
        <v>147</v>
      </c>
      <c r="C73" s="15" t="s">
        <v>165</v>
      </c>
      <c r="D73" s="21">
        <v>50</v>
      </c>
      <c r="E73" s="174">
        <v>28.1</v>
      </c>
      <c r="F73" s="174">
        <v>3.07</v>
      </c>
      <c r="G73" s="174">
        <v>1.2649999999999999</v>
      </c>
      <c r="H73" s="174">
        <v>0.53500000000000003</v>
      </c>
    </row>
    <row r="74" spans="1:8" ht="15.95" customHeight="1">
      <c r="A74" s="19"/>
      <c r="B74" s="516" t="s">
        <v>113</v>
      </c>
      <c r="C74" s="6"/>
      <c r="D74" s="517">
        <v>50</v>
      </c>
      <c r="E74" s="519">
        <v>23.8</v>
      </c>
      <c r="F74" s="519">
        <v>4.3049999999999997</v>
      </c>
      <c r="G74" s="519">
        <v>0.158</v>
      </c>
      <c r="H74" s="519">
        <v>0.66</v>
      </c>
    </row>
    <row r="75" spans="1:8" ht="15.95" customHeight="1">
      <c r="A75" s="19"/>
      <c r="B75" s="126" t="s">
        <v>50</v>
      </c>
      <c r="C75" s="88" t="s">
        <v>232</v>
      </c>
      <c r="D75" s="230">
        <v>10</v>
      </c>
      <c r="E75" s="230">
        <v>61.1</v>
      </c>
      <c r="F75" s="230">
        <v>1.42</v>
      </c>
      <c r="G75" s="230">
        <v>5.36</v>
      </c>
      <c r="H75" s="230">
        <v>2.42</v>
      </c>
    </row>
    <row r="76" spans="1:8">
      <c r="A76" s="19"/>
      <c r="B76" s="482" t="s">
        <v>488</v>
      </c>
      <c r="C76" s="482" t="s">
        <v>489</v>
      </c>
      <c r="D76" s="483">
        <v>10</v>
      </c>
      <c r="E76" s="484">
        <v>70.5</v>
      </c>
      <c r="F76" s="484">
        <v>0.06</v>
      </c>
      <c r="G76" s="484">
        <v>7.92</v>
      </c>
      <c r="H76" s="484">
        <v>0.02</v>
      </c>
    </row>
    <row r="77" spans="1:8" ht="15.95" customHeight="1">
      <c r="A77" s="19"/>
      <c r="B77" s="182" t="s">
        <v>51</v>
      </c>
      <c r="C77" s="32"/>
      <c r="D77" s="196">
        <v>100</v>
      </c>
      <c r="E77" s="190"/>
      <c r="F77" s="190"/>
      <c r="G77" s="190"/>
      <c r="H77" s="190"/>
    </row>
    <row r="78" spans="1:8" ht="15.95" customHeight="1">
      <c r="A78" s="19"/>
      <c r="B78" s="184" t="s">
        <v>52</v>
      </c>
      <c r="C78" s="32"/>
      <c r="D78" s="27">
        <v>30</v>
      </c>
      <c r="E78" s="54">
        <v>67.7</v>
      </c>
      <c r="F78" s="54">
        <v>15.8</v>
      </c>
      <c r="G78" s="54">
        <v>0.3</v>
      </c>
      <c r="H78" s="108">
        <v>1.375</v>
      </c>
    </row>
    <row r="79" spans="1:8" ht="15.95" customHeight="1">
      <c r="A79" s="92"/>
      <c r="B79" s="126" t="s">
        <v>85</v>
      </c>
      <c r="C79" s="15"/>
      <c r="D79" s="68">
        <v>100</v>
      </c>
      <c r="E79" s="199">
        <v>30.1</v>
      </c>
      <c r="F79" s="199">
        <v>5.9</v>
      </c>
      <c r="G79" s="199">
        <v>0.1</v>
      </c>
      <c r="H79" s="199">
        <v>0.8</v>
      </c>
    </row>
    <row r="80" spans="1:8">
      <c r="A80" s="593" t="s">
        <v>40</v>
      </c>
      <c r="B80" s="594"/>
      <c r="C80" s="595"/>
      <c r="D80" s="93"/>
      <c r="E80" s="64">
        <f>SUM(E66:E79)</f>
        <v>667.8900000000001</v>
      </c>
      <c r="F80" s="64">
        <f t="shared" ref="F80:H80" si="4">SUM(F66:F79)</f>
        <v>84.00500000000001</v>
      </c>
      <c r="G80" s="64">
        <f t="shared" si="4"/>
        <v>25.308000000000003</v>
      </c>
      <c r="H80" s="64">
        <f t="shared" si="4"/>
        <v>20.765000000000001</v>
      </c>
    </row>
    <row r="81" spans="1:8">
      <c r="A81" s="602" t="s">
        <v>13</v>
      </c>
      <c r="B81" s="603"/>
      <c r="C81" s="603"/>
      <c r="D81" s="604"/>
      <c r="E81" s="70">
        <f>AVERAGE(E80,E64,E50,E34,E24)</f>
        <v>703.83800000000008</v>
      </c>
      <c r="F81" s="70">
        <f>AVERAGE(F80,F64,F50,F34,F24)</f>
        <v>78.783628571428579</v>
      </c>
      <c r="G81" s="70">
        <f>AVERAGE(G80,G64,G50,G34,G24)</f>
        <v>29.095799999999997</v>
      </c>
      <c r="H81" s="70">
        <f>AVERAGE(H80,H64,H50,H34,H24)</f>
        <v>25.596357142857144</v>
      </c>
    </row>
    <row r="82" spans="1:8">
      <c r="A82" s="575" t="s">
        <v>34</v>
      </c>
      <c r="B82" s="576"/>
      <c r="C82" s="576"/>
      <c r="D82" s="577"/>
      <c r="E82" s="143"/>
      <c r="F82" s="72">
        <f>(F81*4)/E81*100</f>
        <v>44.773728370124132</v>
      </c>
      <c r="G82" s="72">
        <f>(G81*9)/E81*100</f>
        <v>37.20489658131558</v>
      </c>
      <c r="H82" s="72">
        <f>(H81*4)/E81*100</f>
        <v>14.546732141690072</v>
      </c>
    </row>
    <row r="83" spans="1:8">
      <c r="A83" s="578" t="s">
        <v>35</v>
      </c>
      <c r="B83" s="579"/>
      <c r="C83" s="579"/>
      <c r="D83" s="580"/>
      <c r="E83" s="144" t="s">
        <v>36</v>
      </c>
      <c r="F83" s="74" t="s">
        <v>37</v>
      </c>
      <c r="G83" s="74" t="s">
        <v>38</v>
      </c>
      <c r="H83" s="74" t="s">
        <v>39</v>
      </c>
    </row>
    <row r="84" spans="1:8">
      <c r="A84" s="559" t="s">
        <v>17</v>
      </c>
      <c r="B84" s="559"/>
      <c r="C84" s="559"/>
      <c r="D84" s="559"/>
      <c r="E84" s="563"/>
      <c r="F84" s="563"/>
      <c r="G84" s="563"/>
      <c r="H84" s="563"/>
    </row>
    <row r="85" spans="1:8">
      <c r="A85" s="560" t="s">
        <v>18</v>
      </c>
      <c r="B85" s="561"/>
      <c r="C85" s="561"/>
      <c r="D85" s="561"/>
      <c r="E85" s="561"/>
      <c r="F85" s="561"/>
      <c r="G85" s="561"/>
      <c r="H85" s="562"/>
    </row>
    <row r="86" spans="1:8">
      <c r="A86" s="581" t="s">
        <v>19</v>
      </c>
      <c r="B86" s="582"/>
      <c r="C86" s="582"/>
      <c r="D86" s="582"/>
      <c r="E86" s="582"/>
      <c r="F86" s="582"/>
      <c r="G86" s="582"/>
      <c r="H86" s="583"/>
    </row>
    <row r="87" spans="1:8">
      <c r="A87" s="587" t="s">
        <v>20</v>
      </c>
      <c r="B87" s="588"/>
      <c r="C87" s="588"/>
      <c r="D87" s="588"/>
      <c r="E87" s="588"/>
      <c r="F87" s="588"/>
      <c r="G87" s="588"/>
      <c r="H87" s="589"/>
    </row>
    <row r="88" spans="1:8">
      <c r="A88" s="587" t="s">
        <v>21</v>
      </c>
      <c r="B88" s="588"/>
      <c r="C88" s="588"/>
      <c r="D88" s="588"/>
      <c r="E88" s="588"/>
      <c r="F88" s="588"/>
      <c r="G88" s="588"/>
      <c r="H88" s="589"/>
    </row>
    <row r="89" spans="1:8">
      <c r="A89" s="565" t="s">
        <v>22</v>
      </c>
      <c r="B89" s="566"/>
      <c r="C89" s="566"/>
      <c r="D89" s="566"/>
      <c r="E89" s="566"/>
      <c r="F89" s="566"/>
      <c r="G89" s="566"/>
      <c r="H89" s="567"/>
    </row>
    <row r="90" spans="1:8">
      <c r="A90" s="559" t="s">
        <v>23</v>
      </c>
      <c r="B90" s="559"/>
      <c r="C90" s="559"/>
      <c r="D90" s="559"/>
      <c r="E90" s="559"/>
      <c r="F90" s="559"/>
      <c r="G90" s="559"/>
      <c r="H90" s="559"/>
    </row>
    <row r="91" spans="1:8">
      <c r="A91" s="75" t="s">
        <v>24</v>
      </c>
      <c r="B91" s="561" t="s">
        <v>25</v>
      </c>
      <c r="C91" s="561"/>
      <c r="D91" s="561"/>
      <c r="E91" s="561"/>
      <c r="F91" s="561"/>
      <c r="G91" s="561"/>
      <c r="H91" s="562"/>
    </row>
    <row r="92" spans="1:8">
      <c r="A92" s="76" t="s">
        <v>26</v>
      </c>
      <c r="B92" s="582" t="s">
        <v>27</v>
      </c>
      <c r="C92" s="582"/>
      <c r="D92" s="582"/>
      <c r="E92" s="582"/>
      <c r="F92" s="582"/>
      <c r="G92" s="582"/>
      <c r="H92" s="583"/>
    </row>
    <row r="93" spans="1:8">
      <c r="A93" s="106" t="s">
        <v>28</v>
      </c>
      <c r="B93" s="590" t="s">
        <v>29</v>
      </c>
      <c r="C93" s="590"/>
      <c r="D93" s="590"/>
      <c r="E93" s="590"/>
      <c r="F93" s="590"/>
      <c r="G93" s="590"/>
      <c r="H93" s="591"/>
    </row>
    <row r="94" spans="1:8">
      <c r="A94" s="592" t="s">
        <v>30</v>
      </c>
      <c r="B94" s="592"/>
      <c r="C94" s="592"/>
      <c r="D94" s="592"/>
      <c r="E94" s="592"/>
      <c r="F94" s="592"/>
      <c r="G94" s="592"/>
      <c r="H94" s="592"/>
    </row>
    <row r="95" spans="1:8">
      <c r="A95" s="584" t="s">
        <v>31</v>
      </c>
      <c r="B95" s="585"/>
      <c r="C95" s="585"/>
      <c r="D95" s="585"/>
      <c r="E95" s="585"/>
      <c r="F95" s="585"/>
      <c r="G95" s="585"/>
      <c r="H95" s="586"/>
    </row>
  </sheetData>
  <mergeCells count="24">
    <mergeCell ref="A50:C50"/>
    <mergeCell ref="A1:B5"/>
    <mergeCell ref="C2:C8"/>
    <mergeCell ref="A8:B8"/>
    <mergeCell ref="A24:C24"/>
    <mergeCell ref="A34:C34"/>
    <mergeCell ref="A7:B7"/>
    <mergeCell ref="A90:H90"/>
    <mergeCell ref="A64:C64"/>
    <mergeCell ref="A80:C80"/>
    <mergeCell ref="A81:D81"/>
    <mergeCell ref="A82:D82"/>
    <mergeCell ref="A83:D83"/>
    <mergeCell ref="A84:H84"/>
    <mergeCell ref="A85:H85"/>
    <mergeCell ref="A86:H86"/>
    <mergeCell ref="A87:H87"/>
    <mergeCell ref="A88:H88"/>
    <mergeCell ref="A89:H89"/>
    <mergeCell ref="B91:H91"/>
    <mergeCell ref="B92:H92"/>
    <mergeCell ref="B93:H93"/>
    <mergeCell ref="A94:H94"/>
    <mergeCell ref="A95:H95"/>
  </mergeCells>
  <pageMargins left="0.25" right="0.25" top="0.75" bottom="0.75" header="0.3" footer="0.3"/>
  <pageSetup paperSize="9" scale="3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EC654-F8DB-4964-8DA2-59B55C2E96CE}">
  <sheetPr>
    <pageSetUpPr fitToPage="1"/>
  </sheetPr>
  <dimension ref="A1:O96"/>
  <sheetViews>
    <sheetView topLeftCell="A65" zoomScaleNormal="100" workbookViewId="0">
      <selection activeCell="F96" sqref="F96"/>
    </sheetView>
  </sheetViews>
  <sheetFormatPr defaultRowHeight="15"/>
  <cols>
    <col min="2" max="2" width="50.85546875" customWidth="1"/>
    <col min="3" max="3" width="14.42578125" customWidth="1"/>
    <col min="5" max="5" width="43.5703125" customWidth="1"/>
    <col min="6" max="6" width="13" customWidth="1"/>
    <col min="8" max="8" width="43.5703125" customWidth="1"/>
    <col min="10" max="10" width="48.140625" customWidth="1"/>
    <col min="12" max="12" width="26.28515625" bestFit="1" customWidth="1"/>
  </cols>
  <sheetData>
    <row r="1" spans="1:15">
      <c r="B1" s="397" t="s">
        <v>434</v>
      </c>
      <c r="C1" s="359" t="s">
        <v>435</v>
      </c>
    </row>
    <row r="2" spans="1:15">
      <c r="B2" s="398" t="s">
        <v>436</v>
      </c>
      <c r="C2" s="360" t="s">
        <v>437</v>
      </c>
    </row>
    <row r="3" spans="1:15">
      <c r="B3" s="399" t="s">
        <v>438</v>
      </c>
      <c r="C3" s="359" t="s">
        <v>439</v>
      </c>
      <c r="D3" s="361" t="s">
        <v>440</v>
      </c>
      <c r="E3" s="360" t="s">
        <v>441</v>
      </c>
    </row>
    <row r="4" spans="1:15">
      <c r="B4" s="400" t="s">
        <v>442</v>
      </c>
      <c r="C4" s="359" t="s">
        <v>443</v>
      </c>
      <c r="D4" s="362" t="s">
        <v>444</v>
      </c>
      <c r="E4" s="360" t="s">
        <v>445</v>
      </c>
    </row>
    <row r="5" spans="1:15">
      <c r="B5" s="401" t="s">
        <v>446</v>
      </c>
      <c r="C5" s="360" t="s">
        <v>447</v>
      </c>
      <c r="D5" s="363" t="s">
        <v>448</v>
      </c>
      <c r="E5" s="360" t="s">
        <v>449</v>
      </c>
    </row>
    <row r="6" spans="1:15">
      <c r="B6" s="402" t="s">
        <v>450</v>
      </c>
      <c r="C6" s="360" t="s">
        <v>451</v>
      </c>
    </row>
    <row r="7" spans="1:15">
      <c r="B7" s="403" t="s">
        <v>452</v>
      </c>
      <c r="C7" s="360" t="s">
        <v>453</v>
      </c>
    </row>
    <row r="8" spans="1:15" ht="30.75" thickBot="1">
      <c r="A8" s="379" t="s">
        <v>454</v>
      </c>
      <c r="B8" s="379" t="s">
        <v>455</v>
      </c>
      <c r="C8" s="391" t="s">
        <v>456</v>
      </c>
      <c r="D8" s="391" t="s">
        <v>457</v>
      </c>
      <c r="E8" s="379" t="s">
        <v>14</v>
      </c>
      <c r="F8" s="391" t="s">
        <v>458</v>
      </c>
      <c r="G8" s="379" t="s">
        <v>454</v>
      </c>
      <c r="H8" s="379" t="s">
        <v>459</v>
      </c>
      <c r="I8" s="379" t="s">
        <v>454</v>
      </c>
      <c r="J8" s="379" t="s">
        <v>460</v>
      </c>
      <c r="K8" s="379" t="s">
        <v>454</v>
      </c>
      <c r="L8" s="379" t="s">
        <v>461</v>
      </c>
    </row>
    <row r="9" spans="1:15" s="437" customFormat="1" ht="15.75" thickBot="1">
      <c r="A9" s="610" t="s">
        <v>462</v>
      </c>
      <c r="B9" s="395" t="str">
        <f>'Lõunasöök 49.nädal'!B10</f>
        <v>Tex-mex veisehakklihakaste (valik I)</v>
      </c>
      <c r="C9" s="612"/>
      <c r="D9" s="614"/>
      <c r="E9" s="455" t="str">
        <f>'Lõunasöök 49.nädal'!B12</f>
        <v>Tex-mex kaste hakksojaga</v>
      </c>
      <c r="F9" s="432" t="s">
        <v>539</v>
      </c>
      <c r="G9" s="616" t="s">
        <v>462</v>
      </c>
      <c r="H9" s="420" t="str">
        <f>'Lõunasöök 49.nädal'!B13</f>
        <v>Täisterapasta/pasta (G)</v>
      </c>
      <c r="I9" s="618" t="s">
        <v>462</v>
      </c>
      <c r="J9" s="392" t="str">
        <f>'Lõunasöök 49.nädal'!B16</f>
        <v>Hiina kapsa salat paprikaga</v>
      </c>
      <c r="K9" s="618" t="s">
        <v>462</v>
      </c>
      <c r="L9" s="394" t="str">
        <f>'Lõunasöök 49.nädal'!B23</f>
        <v xml:space="preserve">Pirn </v>
      </c>
    </row>
    <row r="10" spans="1:15" ht="15.75" customHeight="1" thickBot="1">
      <c r="A10" s="611"/>
      <c r="B10" s="404" t="str">
        <f>'Lõunasöök 49.nädal'!B11</f>
        <v>Tikka Masala kastmes kanalihatükid (L) (valik II)</v>
      </c>
      <c r="C10" s="613"/>
      <c r="D10" s="615"/>
      <c r="E10" s="390"/>
      <c r="F10" s="367"/>
      <c r="G10" s="617"/>
      <c r="H10" s="421" t="str">
        <f>'Lõunasöök 49.nädal'!B14</f>
        <v>Riis, aurutatud</v>
      </c>
      <c r="I10" s="619"/>
      <c r="J10" s="393" t="str">
        <f>'Lõunasöök 49.nädal'!B18</f>
        <v>Porgand, hernes, porrulauk</v>
      </c>
      <c r="K10" s="620"/>
      <c r="L10" s="368"/>
    </row>
    <row r="11" spans="1:15" s="437" customFormat="1">
      <c r="A11" s="610" t="s">
        <v>464</v>
      </c>
      <c r="B11" s="405" t="str">
        <f>'Lõunasöök 49.nädal'!B26</f>
        <v>Hartšoo-supp veiselihaga (G) ( valik I)</v>
      </c>
      <c r="C11" s="621"/>
      <c r="D11" s="614"/>
      <c r="E11" s="431"/>
      <c r="F11" s="432" t="s">
        <v>465</v>
      </c>
      <c r="G11" s="623" t="s">
        <v>464</v>
      </c>
      <c r="H11" s="433" t="str">
        <f>'Lõunasöök 49.nädal'!B29</f>
        <v>Karamellipuding moosiga (L)</v>
      </c>
      <c r="I11" s="616" t="s">
        <v>464</v>
      </c>
      <c r="J11" s="441"/>
      <c r="K11" s="625" t="s">
        <v>464</v>
      </c>
      <c r="L11" s="434" t="str">
        <f>'Lõunasöök 49.nädal'!B32</f>
        <v>Porgand (PRIA)</v>
      </c>
    </row>
    <row r="12" spans="1:15" ht="15.75" thickBot="1">
      <c r="A12" s="611"/>
      <c r="B12" s="406" t="str">
        <f>'Lõunasöök 49.nädal'!B27</f>
        <v>Värskekapsasupp sealihaga (G) ( valik II)</v>
      </c>
      <c r="C12" s="622"/>
      <c r="D12" s="615"/>
      <c r="E12" s="366" t="str">
        <f>'Lõunasöök 49.nädal'!B28</f>
        <v xml:space="preserve">Taimne hartšoo punaste ubadega </v>
      </c>
      <c r="F12" s="367"/>
      <c r="G12" s="624"/>
      <c r="H12" s="385"/>
      <c r="I12" s="617"/>
      <c r="J12" s="372"/>
      <c r="K12" s="620"/>
      <c r="L12" s="364"/>
    </row>
    <row r="13" spans="1:15" s="437" customFormat="1">
      <c r="A13" s="610" t="s">
        <v>448</v>
      </c>
      <c r="B13" s="405" t="str">
        <f>'Lõunasöök 49.nädal'!B35</f>
        <v>Lõhepikkpoiss 1tk (G, M, PT) ( valik I)</v>
      </c>
      <c r="C13" s="621"/>
      <c r="D13" s="614"/>
      <c r="E13" s="431"/>
      <c r="F13" s="432" t="s">
        <v>466</v>
      </c>
      <c r="G13" s="623" t="s">
        <v>448</v>
      </c>
      <c r="H13" s="433" t="str">
        <f>'Lõunasöök 49.nädal'!B39</f>
        <v xml:space="preserve">Riis, aurutatud </v>
      </c>
      <c r="I13" s="616" t="s">
        <v>448</v>
      </c>
      <c r="J13" s="454" t="str">
        <f>'Lõunasöök 49.nädal'!B42</f>
        <v>Kapsa-kurgisalat tilliga</v>
      </c>
      <c r="K13" s="625" t="s">
        <v>448</v>
      </c>
      <c r="L13" s="436" t="str">
        <f>'Lõunasöök 49.nädal'!B49</f>
        <v>Apelsin</v>
      </c>
    </row>
    <row r="14" spans="1:15" ht="15.75" thickBot="1">
      <c r="A14" s="611"/>
      <c r="B14" s="406" t="str">
        <f>'Lõunasöök 49.nädal'!B36</f>
        <v>Ahjus küpsetatud kanakintsuliha (PT) ( valik II)</v>
      </c>
      <c r="C14" s="622"/>
      <c r="D14" s="615"/>
      <c r="E14" s="377" t="str">
        <f>'Lõunasöök 49.nädal'!B37</f>
        <v>Läätseguljašš (L)</v>
      </c>
      <c r="F14" s="367"/>
      <c r="G14" s="624"/>
      <c r="H14" s="385" t="str">
        <f>'Lõunasöök 49.nädal'!B40</f>
        <v>Tatar, keedetud</v>
      </c>
      <c r="I14" s="617"/>
      <c r="J14" s="374"/>
      <c r="K14" s="620"/>
      <c r="L14" s="364"/>
    </row>
    <row r="15" spans="1:15" s="437" customFormat="1">
      <c r="A15" s="610" t="s">
        <v>467</v>
      </c>
      <c r="B15" s="395" t="str">
        <f>'Lõunasöök 49.nädal'!B52</f>
        <v>Ahjuliha koorekastmes 1tk (L, G) ( valik I)</v>
      </c>
      <c r="C15" s="621"/>
      <c r="D15" s="630"/>
      <c r="E15" s="439"/>
      <c r="F15" s="448" t="s">
        <v>469</v>
      </c>
      <c r="G15" s="623" t="s">
        <v>467</v>
      </c>
      <c r="H15" s="433" t="str">
        <f>'Lõunasöök 49.nädal'!B55</f>
        <v xml:space="preserve">Kartul, aurutatud </v>
      </c>
      <c r="I15" s="616" t="s">
        <v>467</v>
      </c>
      <c r="J15" s="441" t="str">
        <f>'Lõunasöök 49.nädal'!B58</f>
        <v>Hiina kapsa salat brokkoliga</v>
      </c>
      <c r="K15" s="625" t="s">
        <v>467</v>
      </c>
      <c r="L15" s="434" t="str">
        <f>'Lõunasöök 49.nädal'!B65</f>
        <v xml:space="preserve">Pirn </v>
      </c>
      <c r="O15" s="628"/>
    </row>
    <row r="16" spans="1:15" ht="15.75" thickBot="1">
      <c r="A16" s="611"/>
      <c r="B16" s="407" t="str">
        <f>'Lõunasöök 49.nädal'!B53</f>
        <v>Kanapada Vahemere ürtidega (G) ( valik II)</v>
      </c>
      <c r="C16" s="622"/>
      <c r="D16" s="631"/>
      <c r="E16" s="377" t="str">
        <f>'Lõunasöök 49.nädal'!B54</f>
        <v xml:space="preserve">Vahemereline aedviljahautis </v>
      </c>
      <c r="F16" s="371"/>
      <c r="G16" s="624"/>
      <c r="H16" s="385" t="str">
        <f>'Lõunasöök 49.nädal'!B56</f>
        <v>Riis, aurutatud</v>
      </c>
      <c r="I16" s="617"/>
      <c r="J16" s="372" t="e">
        <f>'Lõunasöök 49.nädal'!#REF!</f>
        <v>#REF!</v>
      </c>
      <c r="K16" s="620"/>
      <c r="L16" s="364"/>
      <c r="O16" s="629"/>
    </row>
    <row r="17" spans="1:12" s="437" customFormat="1" ht="15.75" thickBot="1">
      <c r="A17" s="610" t="s">
        <v>468</v>
      </c>
      <c r="B17" s="395" t="str">
        <f>'Lõunasöök 49.nädal'!B68</f>
        <v>Veiseliha strooganov (G, L) ( valik I)</v>
      </c>
      <c r="C17" s="621"/>
      <c r="D17" s="614"/>
      <c r="E17" s="431" t="str">
        <f>'Lõunasöök 49.nädal'!B70</f>
        <v>Köögivilja stroogonov(G,L)</v>
      </c>
      <c r="F17" s="432" t="s">
        <v>469</v>
      </c>
      <c r="G17" s="623" t="s">
        <v>468</v>
      </c>
      <c r="H17" s="452" t="str">
        <f>'Lõunasöök 49.nädal'!B71</f>
        <v xml:space="preserve">Kartul, aurutatud </v>
      </c>
      <c r="I17" s="623" t="s">
        <v>468</v>
      </c>
      <c r="J17" s="434"/>
      <c r="K17" s="623" t="s">
        <v>468</v>
      </c>
      <c r="L17" s="434" t="str">
        <f>'Lõunasöök 49.nädal'!B81</f>
        <v>Õun</v>
      </c>
    </row>
    <row r="18" spans="1:12" ht="14.25" customHeight="1">
      <c r="A18" s="611"/>
      <c r="B18" s="407" t="str">
        <f>'Lõunasöök 49.nädal'!B69</f>
        <v>Köögiviljahautis sealihaga (G, L) ( valik II)</v>
      </c>
      <c r="C18" s="622"/>
      <c r="D18" s="615"/>
      <c r="E18" s="366"/>
      <c r="F18" s="367"/>
      <c r="G18" s="624"/>
      <c r="H18" s="452" t="str">
        <f>'Lõunasöök 49.nädal'!B72</f>
        <v>Kuskuss, aurutatud (G)</v>
      </c>
      <c r="I18" s="624"/>
      <c r="J18" s="370" t="str">
        <f>'Lõunasöök 49.nädal'!B74</f>
        <v>Kapsa-paprikasalat</v>
      </c>
      <c r="K18" s="624"/>
      <c r="L18" s="462"/>
    </row>
    <row r="19" spans="1:12" ht="30.75" thickBot="1">
      <c r="A19" s="396" t="s">
        <v>477</v>
      </c>
      <c r="B19" s="396" t="s">
        <v>455</v>
      </c>
      <c r="C19" s="442" t="s">
        <v>456</v>
      </c>
      <c r="D19" s="442" t="s">
        <v>457</v>
      </c>
      <c r="E19" s="396" t="s">
        <v>14</v>
      </c>
      <c r="F19" s="442" t="s">
        <v>458</v>
      </c>
      <c r="G19" s="396" t="str">
        <f>A19</f>
        <v>50.nädal</v>
      </c>
      <c r="H19" s="396" t="s">
        <v>459</v>
      </c>
      <c r="I19" s="396" t="str">
        <f>A19</f>
        <v>50.nädal</v>
      </c>
      <c r="J19" s="396" t="s">
        <v>460</v>
      </c>
      <c r="K19" s="396" t="str">
        <f>A19</f>
        <v>50.nädal</v>
      </c>
      <c r="L19" s="396" t="s">
        <v>461</v>
      </c>
    </row>
    <row r="20" spans="1:12" s="437" customFormat="1">
      <c r="A20" s="626" t="s">
        <v>462</v>
      </c>
      <c r="B20" s="408" t="str">
        <f>'Lõunasöök 50.nädal'!B10</f>
        <v>Guljašš kanalihast (G) ( valik I )</v>
      </c>
      <c r="C20" s="621"/>
      <c r="D20" s="614"/>
      <c r="E20" s="431" t="str">
        <f>'Lõunasöök 50.nädal'!B12</f>
        <v>Koorene oapada paprika ja porganditega (G, L)</v>
      </c>
      <c r="F20" s="432" t="s">
        <v>465</v>
      </c>
      <c r="G20" s="623" t="s">
        <v>462</v>
      </c>
      <c r="H20" s="433" t="str">
        <f>'Lõunasöök 50.nädal'!B13</f>
        <v>Pasta (G)</v>
      </c>
      <c r="I20" s="616" t="s">
        <v>462</v>
      </c>
      <c r="J20" s="438" t="str">
        <f>'Lõunasöök 50.nädal'!B16</f>
        <v>Peedisalat mädarõikaga</v>
      </c>
      <c r="K20" s="625" t="s">
        <v>462</v>
      </c>
      <c r="L20" s="436" t="str">
        <f>'Lõunasöök 50.nädal'!B23</f>
        <v xml:space="preserve">Pirn </v>
      </c>
    </row>
    <row r="21" spans="1:12" ht="15.75" thickBot="1">
      <c r="A21" s="627" t="s">
        <v>464</v>
      </c>
      <c r="B21" s="409" t="str">
        <f>'Lõunasöök 50.nädal'!B11</f>
        <v>Sealiha- oahautis(G, L) ( valik II)</v>
      </c>
      <c r="C21" s="622"/>
      <c r="D21" s="615"/>
      <c r="E21" s="366"/>
      <c r="F21" s="367"/>
      <c r="G21" s="624" t="s">
        <v>464</v>
      </c>
      <c r="H21" s="385" t="str">
        <f>'Lõunasöök 50.nädal'!B14</f>
        <v>Tatar, keedetud</v>
      </c>
      <c r="I21" s="617" t="s">
        <v>464</v>
      </c>
      <c r="J21" s="355"/>
      <c r="K21" s="620" t="s">
        <v>464</v>
      </c>
      <c r="L21" s="364"/>
    </row>
    <row r="22" spans="1:12" s="437" customFormat="1">
      <c r="A22" s="626" t="s">
        <v>464</v>
      </c>
      <c r="B22" s="410" t="str">
        <f>'Lõunasöök 50.nädal'!B26</f>
        <v>Kanasupp nuudlitega (G)</v>
      </c>
      <c r="C22" s="621"/>
      <c r="D22" s="614"/>
      <c r="E22" s="431"/>
      <c r="F22" s="432" t="s">
        <v>476</v>
      </c>
      <c r="G22" s="623" t="s">
        <v>464</v>
      </c>
      <c r="H22" s="433" t="str">
        <f>'Lõunasöök 50.nädal'!B29</f>
        <v>Jogurt-mustikatarretis (L, VS)</v>
      </c>
      <c r="I22" s="616" t="s">
        <v>464</v>
      </c>
      <c r="J22" s="447" t="str">
        <f>'Lõunasöök 50.nädal'!B32</f>
        <v>Nuikapsas</v>
      </c>
      <c r="K22" s="625" t="s">
        <v>464</v>
      </c>
      <c r="L22" s="453" t="e">
        <f>'Lõunasöök 50.nädal'!#REF!</f>
        <v>#REF!</v>
      </c>
    </row>
    <row r="23" spans="1:12" ht="15.75" thickBot="1">
      <c r="A23" s="627" t="s">
        <v>468</v>
      </c>
      <c r="B23" s="411" t="str">
        <f>'Lõunasöök 50.nädal'!B27</f>
        <v>Koorene lõhesupp spinatiga (L)</v>
      </c>
      <c r="C23" s="622"/>
      <c r="D23" s="615"/>
      <c r="E23" s="366" t="str">
        <f>'Lõunasöök 50.nädal'!B28</f>
        <v>Aedviljasupp nuudlitega (L, M)</v>
      </c>
      <c r="F23" s="367"/>
      <c r="G23" s="624" t="s">
        <v>468</v>
      </c>
      <c r="H23" s="385"/>
      <c r="I23" s="617" t="s">
        <v>468</v>
      </c>
      <c r="J23" s="378"/>
      <c r="K23" s="620" t="s">
        <v>468</v>
      </c>
      <c r="L23" s="364"/>
    </row>
    <row r="24" spans="1:12" s="437" customFormat="1">
      <c r="A24" s="626" t="s">
        <v>448</v>
      </c>
      <c r="B24" s="408" t="str">
        <f>'Lõunasöök 50.nädal'!B35</f>
        <v>BBQ kanakintsuliha, ahjusküpsetatud (PT) (valikI)</v>
      </c>
      <c r="C24" s="621"/>
      <c r="D24" s="445"/>
      <c r="E24" s="431"/>
      <c r="F24" s="432" t="s">
        <v>540</v>
      </c>
      <c r="G24" s="623" t="s">
        <v>448</v>
      </c>
      <c r="H24" s="433" t="str">
        <f>'Lõunasöök 50.nädal'!B38</f>
        <v>Kartul, aurutatud</v>
      </c>
      <c r="I24" s="623" t="s">
        <v>448</v>
      </c>
      <c r="J24" s="436" t="str">
        <f>'Lõunasöök 50.nädal'!B41</f>
        <v>Porgandisalat virsikutega</v>
      </c>
      <c r="K24" s="623" t="s">
        <v>448</v>
      </c>
      <c r="L24" s="436" t="str">
        <f>'Lõunasöök 50.nädal'!B48</f>
        <v>Õun</v>
      </c>
    </row>
    <row r="25" spans="1:12" ht="15.75" thickBot="1">
      <c r="A25" s="627" t="s">
        <v>464</v>
      </c>
      <c r="B25" s="412" t="str">
        <f>'Lõunasöök 50.nädal'!B36</f>
        <v>Sealiha sibula ja seentega (G, L)1tk ( valik I)</v>
      </c>
      <c r="C25" s="622"/>
      <c r="D25" s="446"/>
      <c r="E25" s="366" t="str">
        <f>'Lõunasöök 50.nädal'!B37</f>
        <v>Juurviljapihv (G, L, M, PT)</v>
      </c>
      <c r="F25" s="367"/>
      <c r="G25" s="624" t="s">
        <v>464</v>
      </c>
      <c r="H25" s="385" t="str">
        <f>'Lõunasöök 50.nädal'!B39</f>
        <v>Riis, aurutatud</v>
      </c>
      <c r="I25" s="624" t="s">
        <v>464</v>
      </c>
      <c r="J25" s="357"/>
      <c r="K25" s="624" t="s">
        <v>464</v>
      </c>
      <c r="L25" s="364"/>
    </row>
    <row r="26" spans="1:12" s="437" customFormat="1">
      <c r="A26" s="626" t="s">
        <v>467</v>
      </c>
      <c r="B26" s="425" t="str">
        <f>'Lõunasöök 50.nädal'!B51</f>
        <v>Kana-vokiroog (G) ( valik II)</v>
      </c>
      <c r="C26" s="621"/>
      <c r="D26" s="614"/>
      <c r="E26" s="431"/>
      <c r="F26" s="432"/>
      <c r="G26" s="623" t="s">
        <v>467</v>
      </c>
      <c r="H26" s="433" t="str">
        <f>'Lõunasöök 50.nädal'!B54</f>
        <v>Köögiviljad, aurutatud</v>
      </c>
      <c r="I26" s="616" t="s">
        <v>467</v>
      </c>
      <c r="J26" s="450"/>
      <c r="K26" s="625" t="s">
        <v>467</v>
      </c>
      <c r="L26" s="434" t="str">
        <f>'Lõunasöök 50.nädal'!B64</f>
        <v>Porgand (PRIA)</v>
      </c>
    </row>
    <row r="27" spans="1:12" ht="15.75" thickBot="1">
      <c r="A27" s="627" t="s">
        <v>468</v>
      </c>
      <c r="B27" s="426" t="str">
        <f>'Lõunasöök 50.nädal'!B52</f>
        <v>Azuu sealihast(L,G)</v>
      </c>
      <c r="C27" s="622"/>
      <c r="D27" s="615"/>
      <c r="E27" s="366" t="str">
        <f>'Lõunasöök 50.nädal'!B53</f>
        <v>Aedviljadest vokiroog</v>
      </c>
      <c r="F27" s="367"/>
      <c r="G27" s="624" t="s">
        <v>468</v>
      </c>
      <c r="H27" s="385"/>
      <c r="I27" s="617" t="s">
        <v>468</v>
      </c>
      <c r="J27" s="355" t="str">
        <f>'Lõunasöök 50.nädal'!B57</f>
        <v>Peedisalat marineeritud kurgiga</v>
      </c>
      <c r="K27" s="620" t="s">
        <v>468</v>
      </c>
      <c r="L27" s="364"/>
    </row>
    <row r="28" spans="1:12" s="437" customFormat="1">
      <c r="A28" s="626" t="s">
        <v>468</v>
      </c>
      <c r="B28" s="410" t="str">
        <f>'Lõunasöök 50.nädal'!B67</f>
        <v>Pilaff veisehakklihast (valik I)</v>
      </c>
      <c r="C28" s="621"/>
      <c r="D28" s="614"/>
      <c r="E28" s="632" t="str">
        <f>'Lõunasöök 50.nädal'!B69</f>
        <v>Nuudliroog aedviljadega</v>
      </c>
      <c r="F28" s="432" t="s">
        <v>470</v>
      </c>
      <c r="G28" s="623" t="s">
        <v>468</v>
      </c>
      <c r="H28" s="452" t="str">
        <f>'Lõunasöök 50.nädal'!B70</f>
        <v>Brokoli ja lillkapsas, aurutatud</v>
      </c>
      <c r="I28" s="623" t="s">
        <v>468</v>
      </c>
      <c r="J28" s="436" t="str">
        <f>'Lõunasöök 50.nädal'!B71</f>
        <v>Peedisalat</v>
      </c>
      <c r="K28" s="623" t="s">
        <v>468</v>
      </c>
      <c r="L28" s="436" t="str">
        <f>'Lõunasöök 50.nädal'!B78</f>
        <v xml:space="preserve">Kapsas, valge/punane </v>
      </c>
    </row>
    <row r="29" spans="1:12">
      <c r="A29" s="627" t="s">
        <v>464</v>
      </c>
      <c r="B29" s="413" t="str">
        <f>'Lõunasöök 50.nädal'!B68</f>
        <v>Nuudliroog tomati ja kanaga (G, L) ( valik II)</v>
      </c>
      <c r="C29" s="622"/>
      <c r="D29" s="615"/>
      <c r="E29" s="633"/>
      <c r="F29" s="367"/>
      <c r="G29" s="624" t="s">
        <v>464</v>
      </c>
      <c r="H29" s="423"/>
      <c r="I29" s="624" t="s">
        <v>464</v>
      </c>
      <c r="J29" s="357"/>
      <c r="K29" s="624" t="s">
        <v>464</v>
      </c>
      <c r="L29" s="364"/>
    </row>
    <row r="30" spans="1:12" ht="30.75" thickBot="1">
      <c r="A30" s="396" t="s">
        <v>478</v>
      </c>
      <c r="B30" s="396" t="s">
        <v>455</v>
      </c>
      <c r="C30" s="442" t="s">
        <v>456</v>
      </c>
      <c r="D30" s="442" t="s">
        <v>457</v>
      </c>
      <c r="E30" s="396" t="s">
        <v>14</v>
      </c>
      <c r="F30" s="442" t="s">
        <v>458</v>
      </c>
      <c r="G30" s="396" t="str">
        <f>A30</f>
        <v>51.nädal</v>
      </c>
      <c r="H30" s="396" t="s">
        <v>459</v>
      </c>
      <c r="I30" s="396" t="str">
        <f>A30</f>
        <v>51.nädal</v>
      </c>
      <c r="J30" s="396" t="s">
        <v>460</v>
      </c>
      <c r="K30" s="396" t="str">
        <f>A30</f>
        <v>51.nädal</v>
      </c>
      <c r="L30" s="396" t="s">
        <v>461</v>
      </c>
    </row>
    <row r="31" spans="1:12">
      <c r="A31" s="626" t="s">
        <v>462</v>
      </c>
      <c r="B31" s="408" t="str">
        <f>'Lõunasöök 51.nädal JÕULUD '!B10</f>
        <v>Kana-karrikaste (L) (valik I)</v>
      </c>
      <c r="C31" s="621"/>
      <c r="D31" s="614"/>
      <c r="E31" s="431" t="str">
        <f>'Lõunasöök 51.nädal JÕULUD '!B12</f>
        <v>Köögiviljad karrikastmes (G, L)</v>
      </c>
      <c r="F31" s="432" t="s">
        <v>470</v>
      </c>
      <c r="G31" s="623" t="s">
        <v>462</v>
      </c>
      <c r="H31" s="433" t="str">
        <f>'Lõunasöök 51.nädal JÕULUD '!B13</f>
        <v>Pasta (G)</v>
      </c>
      <c r="I31" s="623" t="s">
        <v>462</v>
      </c>
      <c r="J31" s="434"/>
      <c r="K31" s="623" t="s">
        <v>462</v>
      </c>
      <c r="L31" s="435" t="str">
        <f>'Lõunasöök 51.nädal JÕULUD '!B23</f>
        <v>Pirn (PRIA)</v>
      </c>
    </row>
    <row r="32" spans="1:12" ht="15.75" thickBot="1">
      <c r="A32" s="627" t="s">
        <v>464</v>
      </c>
      <c r="B32" s="409" t="str">
        <f>'Lõunasöök 51.nädal JÕULUD '!B11</f>
        <v>Ühepajatoit sealihaga (valik II)</v>
      </c>
      <c r="C32" s="622"/>
      <c r="D32" s="615"/>
      <c r="E32" s="366"/>
      <c r="F32" s="367"/>
      <c r="G32" s="624"/>
      <c r="H32" s="385" t="str">
        <f>'Lõunasöök 51.nädal JÕULUD '!B14</f>
        <v>Kartul, aurutatud</v>
      </c>
      <c r="I32" s="624"/>
      <c r="J32" s="365"/>
      <c r="K32" s="624"/>
      <c r="L32" s="463"/>
    </row>
    <row r="33" spans="1:12" s="437" customFormat="1">
      <c r="A33" s="626" t="s">
        <v>464</v>
      </c>
      <c r="B33" s="451" t="str">
        <f>'Lõunasöök 51.nädal JÕULUD '!B26</f>
        <v>Kodune seljanka</v>
      </c>
      <c r="C33" s="621"/>
      <c r="D33" s="614"/>
      <c r="E33" s="431"/>
      <c r="F33" s="432" t="s">
        <v>473</v>
      </c>
      <c r="G33" s="623" t="s">
        <v>464</v>
      </c>
      <c r="H33" s="433" t="str">
        <f>'Lõunasöök 51.nädal JÕULUD '!B30</f>
        <v>Kissell kuivatatud puuviljadest vahukoorega(L)</v>
      </c>
      <c r="I33" s="616" t="s">
        <v>464</v>
      </c>
      <c r="J33" s="450"/>
      <c r="K33" s="625" t="s">
        <v>464</v>
      </c>
      <c r="L33" s="434" t="str">
        <f>'Lõunasöök 51.nädal JÕULUD '!B33</f>
        <v>Porgand (PRIA)</v>
      </c>
    </row>
    <row r="34" spans="1:12" ht="15.75" thickBot="1">
      <c r="A34" s="627" t="s">
        <v>468</v>
      </c>
      <c r="B34" s="414" t="str">
        <f>'Lõunasöök 51.nädal JÕULUD '!B27</f>
        <v>Kanalihasupp kümne köögiviljadega</v>
      </c>
      <c r="C34" s="622"/>
      <c r="D34" s="615"/>
      <c r="E34" s="366" t="str">
        <f>'Lõunasöök 51.nädal JÕULUD '!B28</f>
        <v>Kodune seljanka ilma lihata</v>
      </c>
      <c r="F34" s="367"/>
      <c r="G34" s="624"/>
      <c r="H34" s="385"/>
      <c r="I34" s="617"/>
      <c r="J34" s="364"/>
      <c r="K34" s="620"/>
      <c r="L34" s="364"/>
    </row>
    <row r="35" spans="1:12" s="437" customFormat="1" ht="15.75" thickBot="1">
      <c r="A35" s="626" t="s">
        <v>448</v>
      </c>
      <c r="B35" s="408" t="str">
        <f>'Lõunasöök 51.nädal JÕULUD '!B36</f>
        <v>Verivorst (G, PT) ( valik I)</v>
      </c>
      <c r="C35" s="621"/>
      <c r="D35" s="614"/>
      <c r="E35" s="431"/>
      <c r="F35" s="432" t="s">
        <v>541</v>
      </c>
      <c r="G35" s="623" t="s">
        <v>448</v>
      </c>
      <c r="H35" s="433" t="str">
        <f>'Lõunasöök 51.nädal JÕULUD '!B39</f>
        <v xml:space="preserve">Kartul, aurutatud </v>
      </c>
      <c r="I35" s="623" t="s">
        <v>448</v>
      </c>
      <c r="J35" s="436" t="str">
        <f>'Lõunasöök 51.nädal JÕULUD '!B42</f>
        <v>Peedisalat pohladega</v>
      </c>
      <c r="K35" s="623" t="s">
        <v>448</v>
      </c>
      <c r="L35" s="436" t="str">
        <f>'Lõunasöök 51.nädal JÕULUD '!B49</f>
        <v>Mandariin 1 tk</v>
      </c>
    </row>
    <row r="36" spans="1:12" ht="15.75" thickBot="1">
      <c r="A36" s="627" t="s">
        <v>464</v>
      </c>
      <c r="B36" s="412" t="str">
        <f>'Lõunasöök 51.nädal JÕULUD '!B37</f>
        <v>Ahjus küpsetatud sealiha omas leemes (PT) ( valik II)</v>
      </c>
      <c r="C36" s="622"/>
      <c r="D36" s="615"/>
      <c r="E36" s="366" t="str">
        <f>'Lõunasöök 51.nädal JÕULUD '!B38</f>
        <v>Röstitud aedviljad</v>
      </c>
      <c r="F36" s="367"/>
      <c r="G36" s="624"/>
      <c r="H36" s="541" t="str">
        <f>'Lõunasöök 51.nädal JÕULUD '!B40</f>
        <v>Hapukapsas, hautatud</v>
      </c>
      <c r="I36" s="624"/>
      <c r="J36" s="357" t="str">
        <f>'Lõunasöök 51.nädal JÕULUD '!B44</f>
        <v>Marineeritud kõrvits, porgand, hapukurk</v>
      </c>
      <c r="K36" s="624"/>
      <c r="L36" s="364"/>
    </row>
    <row r="37" spans="1:12" s="437" customFormat="1">
      <c r="A37" s="626" t="s">
        <v>467</v>
      </c>
      <c r="B37" s="408" t="str">
        <f>'Lõunasöök 51.nädal JÕULUD '!B52</f>
        <v>Kana-peekonikaste (L, G) ( valik I)</v>
      </c>
      <c r="C37" s="621"/>
      <c r="D37" s="614"/>
      <c r="E37" s="431"/>
      <c r="F37" s="432" t="s">
        <v>465</v>
      </c>
      <c r="G37" s="623" t="s">
        <v>467</v>
      </c>
      <c r="H37" s="433" t="str">
        <f>'Lõunasöök 51.nädal JÕULUD '!B55</f>
        <v>Riis, aurutatud</v>
      </c>
      <c r="I37" s="616" t="s">
        <v>467</v>
      </c>
      <c r="J37" s="450"/>
      <c r="K37" s="625" t="s">
        <v>467</v>
      </c>
      <c r="L37" s="436" t="str">
        <f>'Lõunasöök 51.nädal JÕULUD '!B65</f>
        <v>Kapsas punane/valge (PRIA)</v>
      </c>
    </row>
    <row r="38" spans="1:12" ht="15.75" thickBot="1">
      <c r="A38" s="627" t="s">
        <v>468</v>
      </c>
      <c r="B38" s="409" t="str">
        <f>'Lõunasöök 51.nädal JÕULUD '!B53</f>
        <v>Hakkliha-oapada köögiviljadega ( valik II)</v>
      </c>
      <c r="C38" s="622"/>
      <c r="D38" s="615"/>
      <c r="E38" s="366" t="str">
        <f>'Lõunasöök 51.nädal JÕULUD '!B54</f>
        <v>Oapada köögiviljadega</v>
      </c>
      <c r="F38" s="367"/>
      <c r="G38" s="624"/>
      <c r="H38" s="385" t="str">
        <f>'Lõunasöök 51.nädal JÕULUD '!B56</f>
        <v>Tatar, aurutatud</v>
      </c>
      <c r="I38" s="617"/>
      <c r="J38" s="364" t="str">
        <f>'Lõunasöök 51.nädal JÕULUD '!B58</f>
        <v>Kapsa-paprikasalat</v>
      </c>
      <c r="K38" s="620"/>
      <c r="L38" s="364"/>
    </row>
    <row r="39" spans="1:12" s="437" customFormat="1">
      <c r="A39" s="626" t="s">
        <v>468</v>
      </c>
      <c r="B39" s="408" t="str">
        <f>'Lõunasöök 51.nädal JÕULUD '!B68</f>
        <v>Mulgipuder sealihaga (L, G) (valik I)</v>
      </c>
      <c r="C39" s="621"/>
      <c r="D39" s="614"/>
      <c r="E39" s="439"/>
      <c r="F39" s="432" t="s">
        <v>474</v>
      </c>
      <c r="G39" s="623" t="s">
        <v>468</v>
      </c>
      <c r="H39" s="440" t="str">
        <f>'Lõunasöök 51.nädal JÕULUD '!B72</f>
        <v>Ahjuköögiviljad</v>
      </c>
      <c r="I39" s="623" t="s">
        <v>468</v>
      </c>
      <c r="J39" s="434"/>
      <c r="K39" s="623" t="s">
        <v>468</v>
      </c>
      <c r="L39" s="436" t="str">
        <f>'Lõunasöök 51.nädal JÕULUD '!B80</f>
        <v>Nuikapsas</v>
      </c>
    </row>
    <row r="40" spans="1:12">
      <c r="A40" s="627" t="s">
        <v>464</v>
      </c>
      <c r="B40" s="412" t="str">
        <f>'Lõunasöök 51.nädal JÕULUD '!B69</f>
        <v>Kana-riisroog aedviljadega ( valik II)</v>
      </c>
      <c r="C40" s="622"/>
      <c r="D40" s="615"/>
      <c r="E40" s="375" t="str">
        <f>'Lõunasöök 51.nädal JÕULUD '!B70</f>
        <v>Mulgipuder ilma lihata</v>
      </c>
      <c r="F40" s="367"/>
      <c r="G40" s="624"/>
      <c r="H40" s="423"/>
      <c r="I40" s="624"/>
      <c r="J40" s="370" t="str">
        <f>'Lõunasöök 51.nädal JÕULUD '!B73</f>
        <v>Peedisalat küüslaugu ja majoneesiga</v>
      </c>
      <c r="K40" s="624"/>
      <c r="L40" s="364"/>
    </row>
    <row r="41" spans="1:12" ht="30.75" thickBot="1">
      <c r="A41" s="396" t="s">
        <v>479</v>
      </c>
      <c r="B41" s="396" t="s">
        <v>455</v>
      </c>
      <c r="C41" s="442" t="s">
        <v>456</v>
      </c>
      <c r="D41" s="442" t="s">
        <v>457</v>
      </c>
      <c r="E41" s="396" t="s">
        <v>14</v>
      </c>
      <c r="F41" s="442" t="s">
        <v>458</v>
      </c>
      <c r="G41" s="396" t="str">
        <f>A41</f>
        <v>02.nädal</v>
      </c>
      <c r="H41" s="396" t="s">
        <v>459</v>
      </c>
      <c r="I41" s="396" t="str">
        <f>A41</f>
        <v>02.nädal</v>
      </c>
      <c r="J41" s="396" t="s">
        <v>460</v>
      </c>
      <c r="K41" s="396" t="str">
        <f>A41</f>
        <v>02.nädal</v>
      </c>
      <c r="L41" s="396" t="s">
        <v>461</v>
      </c>
    </row>
    <row r="42" spans="1:12" s="437" customFormat="1">
      <c r="A42" s="626" t="s">
        <v>462</v>
      </c>
      <c r="B42" s="408" t="str">
        <f>'Lõunasöök 02.nädal '!B10</f>
        <v>Hakkliha-hapukoorekaste (L) ( valik I )</v>
      </c>
      <c r="C42" s="621"/>
      <c r="D42" s="614"/>
      <c r="E42" s="431"/>
      <c r="F42" s="441" t="s">
        <v>470</v>
      </c>
      <c r="G42" s="623" t="s">
        <v>462</v>
      </c>
      <c r="H42" s="433" t="str">
        <f>'Lõunasöök 02.nädal '!B14</f>
        <v>Tatar, aurutatud</v>
      </c>
      <c r="I42" s="623" t="s">
        <v>462</v>
      </c>
      <c r="J42" s="434" t="str">
        <f>'Lõunasöök 02.nädal '!B16</f>
        <v>Peedisalat</v>
      </c>
      <c r="K42" s="623" t="s">
        <v>462</v>
      </c>
      <c r="L42" s="434" t="str">
        <f>'Lõunasöök 02.nädal '!B23</f>
        <v>Õun (PRIA)</v>
      </c>
    </row>
    <row r="43" spans="1:12" ht="15.75" thickBot="1">
      <c r="A43" s="627" t="s">
        <v>464</v>
      </c>
      <c r="B43" s="409" t="str">
        <f>'Lõunasöök 02.nädal '!B11</f>
        <v>Magus-hapu sealihahautis ( valik II)</v>
      </c>
      <c r="C43" s="622"/>
      <c r="D43" s="615"/>
      <c r="E43" s="366" t="str">
        <f>'Lõunasöök 02.nädal '!B12</f>
        <v>Köögiviljad hapukoorekastmes (G, L)</v>
      </c>
      <c r="F43" s="372"/>
      <c r="G43" s="624"/>
      <c r="H43" s="385" t="str">
        <f>'Lõunasöök 02.nädal '!B15</f>
        <v>Ahjujuurviljad ürtidega</v>
      </c>
      <c r="I43" s="624"/>
      <c r="J43" s="365"/>
      <c r="K43" s="624"/>
      <c r="L43" s="364"/>
    </row>
    <row r="44" spans="1:12" s="437" customFormat="1">
      <c r="A44" s="626" t="s">
        <v>464</v>
      </c>
      <c r="B44" s="408" t="str">
        <f>'Lõunasöök 02.nädal '!B26</f>
        <v>Kalasupp spinati ja riisiga (L, M)</v>
      </c>
      <c r="C44" s="621"/>
      <c r="D44" s="614"/>
      <c r="E44" s="431"/>
      <c r="F44" s="639" t="s">
        <v>541</v>
      </c>
      <c r="G44" s="616" t="s">
        <v>464</v>
      </c>
      <c r="H44" s="542" t="str">
        <f>'Lõunasöök 02.nädal '!B30</f>
        <v>Pannacota maasikakastmega (L, VS)</v>
      </c>
      <c r="I44" s="618" t="s">
        <v>464</v>
      </c>
      <c r="J44" s="450"/>
      <c r="K44" s="625" t="s">
        <v>464</v>
      </c>
      <c r="L44" s="434" t="str">
        <f>'Lõunasöök 02.nädal '!B33</f>
        <v>Kapsas, valge (PRIA)</v>
      </c>
    </row>
    <row r="45" spans="1:12" ht="15.75" thickBot="1">
      <c r="A45" s="627" t="s">
        <v>468</v>
      </c>
      <c r="B45" s="409" t="str">
        <f>'Lõunasöök 02.nädal '!B27</f>
        <v>Frikadellisupp aedviljadega(G)</v>
      </c>
      <c r="C45" s="622"/>
      <c r="D45" s="615"/>
      <c r="E45" s="366" t="str">
        <f>'Lõunasöök 02.nädal '!B28</f>
        <v>Aedviljasupp kinoaga</v>
      </c>
      <c r="F45" s="640"/>
      <c r="G45" s="617"/>
      <c r="H45" s="421"/>
      <c r="I45" s="619"/>
      <c r="J45" s="364"/>
      <c r="K45" s="620"/>
      <c r="L45" s="364"/>
    </row>
    <row r="46" spans="1:12" s="437" customFormat="1">
      <c r="A46" s="626" t="s">
        <v>448</v>
      </c>
      <c r="B46" s="417" t="str">
        <f>'Lõunasöök 02.nädal '!B36</f>
        <v>Kalkunipada kaalika ja porgandiga (G) ( valik I)</v>
      </c>
      <c r="C46" s="621"/>
      <c r="D46" s="614"/>
      <c r="E46" s="431"/>
      <c r="F46" s="441" t="s">
        <v>466</v>
      </c>
      <c r="G46" s="623" t="s">
        <v>448</v>
      </c>
      <c r="H46" s="433" t="str">
        <f>'Lõunasöök 02.nädal '!B39</f>
        <v>Riis, aurutatud</v>
      </c>
      <c r="I46" s="623" t="s">
        <v>448</v>
      </c>
      <c r="J46" s="436" t="str">
        <f>'Lõunasöök 02.nädal '!B42</f>
        <v>Hiina kapsa-kurgisalat tilliga</v>
      </c>
      <c r="K46" s="623" t="s">
        <v>448</v>
      </c>
      <c r="L46" s="434" t="str">
        <f>'Lõunasöök 02.nädal '!B49</f>
        <v>Porgand (PRIA)</v>
      </c>
    </row>
    <row r="47" spans="1:12">
      <c r="A47" s="627" t="s">
        <v>464</v>
      </c>
      <c r="B47" s="418" t="str">
        <f>'Lõunasöök 02.nädal '!B37</f>
        <v>Sealiha tomati, sibula-rosmariinikastmes ( valik II)</v>
      </c>
      <c r="C47" s="622"/>
      <c r="D47" s="615"/>
      <c r="E47" s="377" t="str">
        <f>'Lõunasöök 02.nädal '!B38</f>
        <v>Läätse-kaalika-porgandipada</v>
      </c>
      <c r="F47" s="372"/>
      <c r="G47" s="624"/>
      <c r="H47" s="385" t="str">
        <f>'Lõunasöök 02.nädal '!B40</f>
        <v>Kartul, aurutatud</v>
      </c>
      <c r="I47" s="624"/>
      <c r="J47" s="357"/>
      <c r="K47" s="624"/>
      <c r="L47" s="637"/>
    </row>
    <row r="48" spans="1:12" ht="15.75" thickBot="1">
      <c r="A48" s="627" t="s">
        <v>448</v>
      </c>
      <c r="B48" s="419" t="str">
        <f>'Lõunasöök 02.nädal '!B46</f>
        <v>Salatikaste</v>
      </c>
      <c r="C48" s="634"/>
      <c r="D48" s="635"/>
      <c r="E48" s="369"/>
      <c r="F48" s="373"/>
      <c r="G48" s="636"/>
      <c r="H48" s="385"/>
      <c r="I48" s="636"/>
      <c r="J48" s="357" t="str">
        <f>'Lõunasöök 02.nädal '!B43</f>
        <v>Hapukapsa-peedisalat</v>
      </c>
      <c r="K48" s="636"/>
      <c r="L48" s="638"/>
    </row>
    <row r="49" spans="1:12" s="437" customFormat="1">
      <c r="A49" s="626" t="s">
        <v>467</v>
      </c>
      <c r="B49" s="408" t="str">
        <f>'Lõunasöök 02.nädal '!B52</f>
        <v>Veiseliha strogonov šampinjonidega(L, G) ( valik I)</v>
      </c>
      <c r="C49" s="621"/>
      <c r="D49" s="614"/>
      <c r="E49" s="431"/>
      <c r="F49" s="441" t="s">
        <v>471</v>
      </c>
      <c r="G49" s="623" t="s">
        <v>467</v>
      </c>
      <c r="H49" s="433" t="str">
        <f>'Lõunasöök 02.nädal '!B55</f>
        <v>Kartul, aurutatud</v>
      </c>
      <c r="I49" s="616" t="s">
        <v>467</v>
      </c>
      <c r="J49" s="438" t="str">
        <f>'Lõunasöök 02.nädal '!B58</f>
        <v>Peedisalat pohladega</v>
      </c>
      <c r="K49" s="625" t="s">
        <v>467</v>
      </c>
      <c r="L49" s="436" t="str">
        <f>'Lõunasöök 02.nädal '!B65</f>
        <v>Pirn (PRIA)</v>
      </c>
    </row>
    <row r="50" spans="1:12" ht="15.75" thickBot="1">
      <c r="A50" s="627" t="s">
        <v>468</v>
      </c>
      <c r="B50" s="409" t="str">
        <f>'Lõunasöök 02.nädal '!B53</f>
        <v>Mulgikapsad sealihaga (G) (valik II)</v>
      </c>
      <c r="C50" s="622"/>
      <c r="D50" s="615"/>
      <c r="E50" s="366" t="str">
        <f>'Lõunasöök 02.nädal '!B54</f>
        <v>Strogonov šampinjonidega(L, G)</v>
      </c>
      <c r="F50" s="372"/>
      <c r="G50" s="624"/>
      <c r="H50" s="385" t="str">
        <f>'Lõunasöök 02.nädal '!B56</f>
        <v>Tatar, aurutatud</v>
      </c>
      <c r="I50" s="617"/>
      <c r="J50" s="356" t="str">
        <f>'Lõunasöök 02.nädal '!B59</f>
        <v>Punase kapsasalat küüslaugu ja majoneesiga</v>
      </c>
      <c r="K50" s="620"/>
      <c r="L50" s="364"/>
    </row>
    <row r="51" spans="1:12" s="437" customFormat="1">
      <c r="A51" s="626" t="s">
        <v>468</v>
      </c>
      <c r="B51" s="408" t="str">
        <f>'Lõunasöök 02.nädal '!B68</f>
        <v>Kapsahautis hakkliha ja kartuliga</v>
      </c>
      <c r="C51" s="621"/>
      <c r="D51" s="614"/>
      <c r="E51" s="431"/>
      <c r="F51" s="441" t="s">
        <v>465</v>
      </c>
      <c r="G51" s="623" t="s">
        <v>468</v>
      </c>
      <c r="H51" s="440" t="str">
        <f>'Lõunasöök 02.nädal '!B72</f>
        <v>Ahjuköögiviljad</v>
      </c>
      <c r="I51" s="623" t="s">
        <v>468</v>
      </c>
      <c r="J51" s="434" t="str">
        <f>'Lõunasöök 02.nädal '!B73</f>
        <v>Peedisalat</v>
      </c>
      <c r="K51" s="623" t="s">
        <v>468</v>
      </c>
      <c r="L51" s="436" t="str">
        <f>'Lõunasöök 02.nädal '!B80</f>
        <v>Apelsin</v>
      </c>
    </row>
    <row r="52" spans="1:12">
      <c r="A52" s="627" t="s">
        <v>464</v>
      </c>
      <c r="B52" s="409" t="str">
        <f>'Lõunasöök 02.nädal '!B69</f>
        <v>Tex-mex pastaroog kanahakklihaga (G, L) ( valik II)</v>
      </c>
      <c r="C52" s="622"/>
      <c r="D52" s="615"/>
      <c r="E52" s="377" t="str">
        <f>'Lõunasöök 02.nädal '!B70</f>
        <v>Tex-mex pastaroog punaste ubadega (G, L)</v>
      </c>
      <c r="F52" s="372"/>
      <c r="G52" s="624"/>
      <c r="H52" s="423"/>
      <c r="I52" s="624"/>
      <c r="J52" s="370" t="str">
        <f>'Lõunasöök 02.nädal '!B74</f>
        <v>Porgandisalat spinatiga</v>
      </c>
      <c r="K52" s="624"/>
      <c r="L52" s="364"/>
    </row>
    <row r="53" spans="1:12" ht="30" customHeight="1" thickBot="1">
      <c r="A53" s="396" t="s">
        <v>480</v>
      </c>
      <c r="B53" s="396" t="s">
        <v>455</v>
      </c>
      <c r="C53" s="442" t="s">
        <v>456</v>
      </c>
      <c r="D53" s="442" t="s">
        <v>457</v>
      </c>
      <c r="E53" s="396" t="s">
        <v>14</v>
      </c>
      <c r="F53" s="442" t="s">
        <v>458</v>
      </c>
      <c r="G53" s="396" t="str">
        <f>A53</f>
        <v>03.nädal</v>
      </c>
      <c r="H53" s="396" t="s">
        <v>459</v>
      </c>
      <c r="I53" s="396" t="str">
        <f>A53</f>
        <v>03.nädal</v>
      </c>
      <c r="J53" s="396" t="s">
        <v>460</v>
      </c>
      <c r="K53" s="396" t="str">
        <f>A53</f>
        <v>03.nädal</v>
      </c>
      <c r="L53" s="396" t="s">
        <v>461</v>
      </c>
    </row>
    <row r="54" spans="1:12" s="437" customFormat="1" ht="14.25" customHeight="1">
      <c r="A54" s="626" t="s">
        <v>462</v>
      </c>
      <c r="B54" s="425" t="str">
        <f>'Lõunasöök 03.nädal'!B10</f>
        <v>Bolognese kaste (valik I)</v>
      </c>
      <c r="C54" s="621"/>
      <c r="D54" s="614"/>
      <c r="E54" s="431"/>
      <c r="F54" s="432" t="s">
        <v>542</v>
      </c>
      <c r="G54" s="623" t="s">
        <v>462</v>
      </c>
      <c r="H54" s="433" t="str">
        <f>'Lõunasöök 03.nädal'!B13</f>
        <v>Täisterapasta/pasta (G)</v>
      </c>
      <c r="I54" s="623" t="s">
        <v>462</v>
      </c>
      <c r="J54" s="436" t="str">
        <f>'Lõunasöök 03.nädal'!B16</f>
        <v>Hiina kapsa salat paprikaga</v>
      </c>
      <c r="K54" s="623" t="s">
        <v>462</v>
      </c>
      <c r="L54" s="436" t="str">
        <f>'Lõunasöök 03.nädal'!B23</f>
        <v xml:space="preserve">Pirn </v>
      </c>
    </row>
    <row r="55" spans="1:12" ht="14.25" customHeight="1" thickBot="1">
      <c r="A55" s="627"/>
      <c r="B55" s="426" t="str">
        <f>'Lõunasöök 03.nädal'!B11</f>
        <v>Tikka Masala kastmes kanalihatükid (L) (valik II)</v>
      </c>
      <c r="C55" s="622"/>
      <c r="D55" s="615"/>
      <c r="E55" s="366" t="str">
        <f>'Lõunasöök 03.nädal'!B12</f>
        <v xml:space="preserve">Bolognese kaste hakksojamassiga </v>
      </c>
      <c r="F55" s="367"/>
      <c r="G55" s="624"/>
      <c r="H55" s="385" t="str">
        <f>'Lõunasöök 03.nädal'!B14</f>
        <v>Riis, aurutatud</v>
      </c>
      <c r="I55" s="624"/>
      <c r="J55" s="353" t="str">
        <f>'Lõunasöök 03.nädal'!B18</f>
        <v>Porgand, hernes, porrulauk</v>
      </c>
      <c r="K55" s="624"/>
      <c r="L55" s="364"/>
    </row>
    <row r="56" spans="1:12" s="437" customFormat="1" ht="15.75" thickBot="1">
      <c r="A56" s="626" t="s">
        <v>464</v>
      </c>
      <c r="B56" s="427" t="str">
        <f>'Lõunasöök 03.nädal'!B26</f>
        <v>Koorene kanasupp kollase karriga (L)</v>
      </c>
      <c r="C56" s="621"/>
      <c r="D56" s="614"/>
      <c r="E56" s="431"/>
      <c r="F56" s="432" t="s">
        <v>543</v>
      </c>
      <c r="G56" s="623" t="s">
        <v>464</v>
      </c>
      <c r="H56" s="541" t="str">
        <f>'Lõunasöök 03.nädal'!B29</f>
        <v>Maasika-mannavaht piimaga (G, L)</v>
      </c>
      <c r="I56" s="616" t="s">
        <v>464</v>
      </c>
      <c r="J56" s="447"/>
      <c r="K56" s="625" t="s">
        <v>464</v>
      </c>
      <c r="L56" s="449" t="str">
        <f>'Lõunasöök 03.nädal'!B32</f>
        <v>Kaalikas</v>
      </c>
    </row>
    <row r="57" spans="1:12" ht="14.25" customHeight="1" thickBot="1">
      <c r="A57" s="627"/>
      <c r="B57" s="427" t="str">
        <f>'Lõunasöök 03.nädal'!B27</f>
        <v>Külasupp sealihaga (G)</v>
      </c>
      <c r="C57" s="622"/>
      <c r="D57" s="615"/>
      <c r="E57" s="366" t="str">
        <f>'Lõunasöök 03.nädal'!B28</f>
        <v>Nuudlisupp lillkapsa ja roheliste hernestega (G)</v>
      </c>
      <c r="F57" s="367"/>
      <c r="G57" s="624"/>
      <c r="H57" s="385"/>
      <c r="I57" s="617"/>
      <c r="J57" s="386"/>
      <c r="K57" s="620"/>
      <c r="L57" s="387"/>
    </row>
    <row r="58" spans="1:12" s="437" customFormat="1">
      <c r="A58" s="626" t="s">
        <v>448</v>
      </c>
      <c r="B58" s="428" t="str">
        <f>'Lõunasöök 03.nädal'!B35</f>
        <v>Sealihast pikkpoiss suvikõrvitsaga (G, M, PT) (valik I)</v>
      </c>
      <c r="C58" s="621"/>
      <c r="D58" s="614"/>
      <c r="E58" s="431"/>
      <c r="F58" s="432" t="s">
        <v>475</v>
      </c>
      <c r="G58" s="623" t="s">
        <v>448</v>
      </c>
      <c r="H58" s="433" t="str">
        <f>'Lõunasöök 03.nädal'!B38</f>
        <v xml:space="preserve">Kartul, aurutatud </v>
      </c>
      <c r="I58" s="623" t="s">
        <v>448</v>
      </c>
      <c r="J58" s="449" t="str">
        <f>'Lõunasöök 03.nädal'!B42</f>
        <v>Kapsa-kurgisalat tilliga</v>
      </c>
      <c r="K58" s="623" t="s">
        <v>448</v>
      </c>
      <c r="L58" s="436" t="str">
        <f>'Lõunasöök 03.nädal'!B49</f>
        <v xml:space="preserve">Õun </v>
      </c>
    </row>
    <row r="59" spans="1:12" ht="14.25" customHeight="1" thickBot="1">
      <c r="A59" s="627"/>
      <c r="B59" s="429" t="str">
        <f>'Lõunasöök 03.nädal'!B36</f>
        <v>Praetud kalafilee ( G, M, PT) (valik II)</v>
      </c>
      <c r="C59" s="622"/>
      <c r="D59" s="615"/>
      <c r="E59" s="366" t="str">
        <f>'Lõunasöök 03.nädal'!B37</f>
        <v xml:space="preserve">Porgandi pikkpoiss suvikõrvitsaga (G, M) </v>
      </c>
      <c r="F59" s="367"/>
      <c r="G59" s="624"/>
      <c r="H59" s="385" t="str">
        <f>'Lõunasöök 03.nädal'!B39</f>
        <v>Kuskuss (G)</v>
      </c>
      <c r="I59" s="624"/>
      <c r="J59" s="354" t="str">
        <f>'Lõunasöök 03.nädal'!B44</f>
        <v>Kõrvits, tomat , läätsed (keedetud)</v>
      </c>
      <c r="K59" s="624"/>
      <c r="L59" s="364"/>
    </row>
    <row r="60" spans="1:12" s="437" customFormat="1" ht="14.25" customHeight="1">
      <c r="A60" s="626" t="s">
        <v>467</v>
      </c>
      <c r="B60" s="408" t="str">
        <f>'Lõunasöök 03.nädal'!B52</f>
        <v>Kurzeme strooganov (G, L) (valik I)</v>
      </c>
      <c r="C60" s="621"/>
      <c r="D60" s="630"/>
      <c r="E60" s="431"/>
      <c r="F60" s="448" t="s">
        <v>466</v>
      </c>
      <c r="G60" s="623" t="s">
        <v>467</v>
      </c>
      <c r="H60" s="433" t="str">
        <f>'Lõunasöök 03.nädal'!B55</f>
        <v>Täisterapasta/pasta (G)</v>
      </c>
      <c r="I60" s="616" t="s">
        <v>467</v>
      </c>
      <c r="J60" s="447" t="str">
        <f>'Lõunasöök 03.nädal'!B58</f>
        <v>Hiina kapsa salat ananassiga</v>
      </c>
      <c r="K60" s="625" t="s">
        <v>467</v>
      </c>
      <c r="L60" s="436" t="str">
        <f>'Lõunasöök 03.nädal'!B65</f>
        <v xml:space="preserve">Porgand </v>
      </c>
    </row>
    <row r="61" spans="1:12" ht="14.25" customHeight="1" thickBot="1">
      <c r="A61" s="627"/>
      <c r="B61" s="409" t="str">
        <f>'Lõunasöök 03.nädal'!B53</f>
        <v>Kanakaste tomati paprikaga (L) (valik II)</v>
      </c>
      <c r="C61" s="622"/>
      <c r="D61" s="631"/>
      <c r="E61" s="366" t="str">
        <f>'Lõunasöök 03.nädal'!B54</f>
        <v>Läätse strooganov (G, L)</v>
      </c>
      <c r="F61" s="371"/>
      <c r="G61" s="624"/>
      <c r="H61" s="385" t="str">
        <f>'Lõunasöök 03.nädal'!B56</f>
        <v>Tatar, aurutatud</v>
      </c>
      <c r="I61" s="617"/>
      <c r="J61" s="386" t="str">
        <f>'Lõunasöök 03.nädal'!B60</f>
        <v>Pastinaak, kikerherned, kaalikas</v>
      </c>
      <c r="K61" s="620"/>
      <c r="L61" s="364"/>
    </row>
    <row r="62" spans="1:12" s="437" customFormat="1" ht="14.25" customHeight="1">
      <c r="A62" s="626" t="s">
        <v>468</v>
      </c>
      <c r="B62" s="408" t="str">
        <f>'Lõunasöök 03.nädal'!B68</f>
        <v>Asuu veiselihaga (valik I)</v>
      </c>
      <c r="C62" s="621"/>
      <c r="D62" s="614"/>
      <c r="E62" s="431"/>
      <c r="F62" s="432" t="s">
        <v>465</v>
      </c>
      <c r="G62" s="623" t="s">
        <v>468</v>
      </c>
      <c r="H62" s="440" t="str">
        <f>'Lõunasöök 03.nädal'!B71</f>
        <v>Riis, aurutatud</v>
      </c>
      <c r="I62" s="623" t="s">
        <v>468</v>
      </c>
      <c r="J62" s="436" t="str">
        <f>'Lõunasöök 03.nädal'!B75</f>
        <v>Punase kapsasalat virsikuga</v>
      </c>
      <c r="K62" s="623" t="s">
        <v>468</v>
      </c>
      <c r="L62" s="436" t="str">
        <f>'Lõunasöök 03.nädal'!B81</f>
        <v>Apelsin</v>
      </c>
    </row>
    <row r="63" spans="1:12">
      <c r="A63" s="627"/>
      <c r="B63" s="409" t="str">
        <f>'Lõunasöök 03.nädal'!B69</f>
        <v>Kalkuni-köögiviljapada Vahemere ürtidega (G) (valik II)</v>
      </c>
      <c r="C63" s="622"/>
      <c r="D63" s="615"/>
      <c r="E63" s="366" t="str">
        <f>'Lõunasöök 03.nädal'!B70</f>
        <v>Koorene oapada köögiviljadega (L)</v>
      </c>
      <c r="F63" s="367"/>
      <c r="G63" s="624"/>
      <c r="H63" s="423" t="str">
        <f>'Lõunasöök 03.nädal'!B72</f>
        <v>Kartulipüree (L)</v>
      </c>
      <c r="I63" s="624"/>
      <c r="J63" s="357" t="str">
        <f>'Lõunasöök 03.nädal'!B76</f>
        <v>Šampinjonid, sojauba, peet</v>
      </c>
      <c r="K63" s="624"/>
      <c r="L63" s="462"/>
    </row>
    <row r="64" spans="1:12" ht="30.75" thickBot="1">
      <c r="A64" s="396" t="s">
        <v>481</v>
      </c>
      <c r="B64" s="396" t="s">
        <v>455</v>
      </c>
      <c r="C64" s="442" t="s">
        <v>456</v>
      </c>
      <c r="D64" s="442" t="s">
        <v>457</v>
      </c>
      <c r="E64" s="396" t="s">
        <v>14</v>
      </c>
      <c r="F64" s="442" t="s">
        <v>458</v>
      </c>
      <c r="G64" s="396" t="str">
        <f>A64</f>
        <v>04.nädal</v>
      </c>
      <c r="H64" s="396" t="s">
        <v>459</v>
      </c>
      <c r="I64" s="396" t="str">
        <f>A64</f>
        <v>04.nädal</v>
      </c>
      <c r="J64" s="396" t="s">
        <v>460</v>
      </c>
      <c r="K64" s="396" t="str">
        <f>A64</f>
        <v>04.nädal</v>
      </c>
      <c r="L64" s="396" t="s">
        <v>461</v>
      </c>
    </row>
    <row r="65" spans="1:12" s="437" customFormat="1">
      <c r="A65" s="626" t="s">
        <v>462</v>
      </c>
      <c r="B65" s="408" t="str">
        <f>'Lõunasöök 04.nädal'!B10</f>
        <v>Kanalihatükid magushapus kastmes (valik I)</v>
      </c>
      <c r="C65" s="621"/>
      <c r="D65" s="614"/>
      <c r="E65" s="431"/>
      <c r="F65" s="432" t="s">
        <v>472</v>
      </c>
      <c r="G65" s="623" t="s">
        <v>462</v>
      </c>
      <c r="H65" s="433" t="str">
        <f>'Lõunasöök 04.nädal'!B13</f>
        <v>Täisterapasta/pasta (G)</v>
      </c>
      <c r="I65" s="623" t="s">
        <v>462</v>
      </c>
      <c r="J65" s="436" t="str">
        <f>'Lõunasöök 04.nädal'!B16</f>
        <v>Porgandi-mangosalat</v>
      </c>
      <c r="K65" s="623" t="s">
        <v>462</v>
      </c>
      <c r="L65" s="436" t="str">
        <f>'Lõunasöök 04.nädal'!B23</f>
        <v xml:space="preserve">Pirn </v>
      </c>
    </row>
    <row r="66" spans="1:12" ht="15.75" thickBot="1">
      <c r="A66" s="627" t="s">
        <v>464</v>
      </c>
      <c r="B66" s="409" t="str">
        <f>'Lõunasöök 04.nädal'!B11</f>
        <v>Koorene veisehakklihakaste peterselliga (G, L) (valik II)</v>
      </c>
      <c r="C66" s="622"/>
      <c r="D66" s="615"/>
      <c r="E66" s="366" t="str">
        <f>'Lõunasöök 04.nädal'!B12</f>
        <v>Tofu magushapus kastmes</v>
      </c>
      <c r="F66" s="367"/>
      <c r="G66" s="624" t="s">
        <v>464</v>
      </c>
      <c r="H66" s="385" t="str">
        <f>'Lõunasöök 04.nädal'!B14</f>
        <v>Riis, aurutatud</v>
      </c>
      <c r="I66" s="624" t="s">
        <v>464</v>
      </c>
      <c r="J66" s="353" t="str">
        <f>'Lõunasöök 04.nädal'!B18</f>
        <v>Kaalikas, mais, valge redis</v>
      </c>
      <c r="K66" s="624" t="s">
        <v>464</v>
      </c>
      <c r="L66" s="364"/>
    </row>
    <row r="67" spans="1:12" s="437" customFormat="1">
      <c r="A67" s="626" t="s">
        <v>464</v>
      </c>
      <c r="B67" s="410" t="str">
        <f>'Lõunasöök 04.nädal'!B26</f>
        <v>Tähestikusupp kanalihaga (G)</v>
      </c>
      <c r="C67" s="621"/>
      <c r="D67" s="614"/>
      <c r="E67" s="431"/>
      <c r="F67" s="432" t="s">
        <v>469</v>
      </c>
      <c r="G67" s="623" t="s">
        <v>464</v>
      </c>
      <c r="H67" s="433" t="str">
        <f>'Lõunasöök 04.nädal'!B29</f>
        <v>Mustsõstra-rukkivaht piimaga (G, L)</v>
      </c>
      <c r="I67" s="616" t="s">
        <v>464</v>
      </c>
      <c r="J67" s="447"/>
      <c r="K67" s="625" t="s">
        <v>464</v>
      </c>
      <c r="L67" s="436" t="str">
        <f>'Lõunasöök 04.nädal'!B32</f>
        <v>Kaalikas</v>
      </c>
    </row>
    <row r="68" spans="1:12" ht="15.75" thickBot="1">
      <c r="A68" s="627" t="s">
        <v>468</v>
      </c>
      <c r="B68" s="411" t="str">
        <f>'Lõunasöök 04.nädal'!B27</f>
        <v>Värskekapsasupp veiselihaga</v>
      </c>
      <c r="C68" s="622"/>
      <c r="D68" s="615"/>
      <c r="E68" s="366" t="str">
        <f>'Lõunasöök 04.nädal'!B28</f>
        <v>Rohelise herne-tähekesesupp (G)</v>
      </c>
      <c r="F68" s="367"/>
      <c r="G68" s="624" t="s">
        <v>468</v>
      </c>
      <c r="H68" s="385"/>
      <c r="I68" s="617" t="s">
        <v>468</v>
      </c>
      <c r="J68" s="386"/>
      <c r="K68" s="620" t="s">
        <v>468</v>
      </c>
      <c r="L68" s="364"/>
    </row>
    <row r="69" spans="1:12" s="437" customFormat="1">
      <c r="A69" s="626" t="s">
        <v>448</v>
      </c>
      <c r="B69" s="425" t="str">
        <f>'Lõunasöök 04.nädal'!B35</f>
        <v>Koores hautatud kalafilee sidruni ja tilliga (G, L) (valik I)</v>
      </c>
      <c r="C69" s="621"/>
      <c r="D69" s="445"/>
      <c r="E69" s="431"/>
      <c r="F69" s="432" t="s">
        <v>470</v>
      </c>
      <c r="G69" s="623" t="s">
        <v>448</v>
      </c>
      <c r="H69" s="433" t="str">
        <f>'Lõunasöök 04.nädal'!B38</f>
        <v>Kartuli-lillkapsapüree (L)</v>
      </c>
      <c r="I69" s="623" t="s">
        <v>448</v>
      </c>
      <c r="J69" s="436" t="str">
        <f>'Lõunasöök 04.nädal'!B42</f>
        <v>Marineeritud brokoli ja porgand röstitud seesamiseemnetega</v>
      </c>
      <c r="K69" s="623" t="s">
        <v>448</v>
      </c>
      <c r="L69" s="436" t="str">
        <f>'Lõunasöök 04.nädal'!B49</f>
        <v xml:space="preserve">Õun </v>
      </c>
    </row>
    <row r="70" spans="1:12" ht="15.75" thickBot="1">
      <c r="A70" s="627" t="s">
        <v>464</v>
      </c>
      <c r="B70" s="430" t="str">
        <f>'Lõunasöök 04.nädal'!B36</f>
        <v>Küpsetatud kana poolkoib tomati-paprikamarinaadis (valik II)</v>
      </c>
      <c r="C70" s="622"/>
      <c r="D70" s="446"/>
      <c r="E70" s="366" t="str">
        <f>'Lõunasöök 04.nädal'!B37</f>
        <v>Juurviljapihv (G, L, M, PT)</v>
      </c>
      <c r="F70" s="367"/>
      <c r="G70" s="624" t="s">
        <v>464</v>
      </c>
      <c r="H70" s="385" t="str">
        <f>'Lõunasöök 04.nädal'!B39</f>
        <v>Kuskuss (G)</v>
      </c>
      <c r="I70" s="624" t="s">
        <v>464</v>
      </c>
      <c r="J70" s="357" t="str">
        <f>'Lõunasöök 04.nädal'!B43</f>
        <v>Punane kapsas, paprika, porrulauk</v>
      </c>
      <c r="K70" s="624" t="s">
        <v>464</v>
      </c>
      <c r="L70" s="364"/>
    </row>
    <row r="71" spans="1:12" s="437" customFormat="1">
      <c r="A71" s="626" t="s">
        <v>467</v>
      </c>
      <c r="B71" s="408" t="str">
        <f>'Lõunasöök 04.nädal'!B52</f>
        <v>Tomatine ahjupasta hakklihaga (G) (valik I)</v>
      </c>
      <c r="C71" s="621"/>
      <c r="D71" s="614" t="s">
        <v>444</v>
      </c>
      <c r="E71" s="431"/>
      <c r="F71" s="432" t="s">
        <v>544</v>
      </c>
      <c r="G71" s="623" t="s">
        <v>467</v>
      </c>
      <c r="H71" s="433" t="str">
        <f>'Lõunasöök 04.nädal'!B56</f>
        <v>Ahjuköögiviljad, röstitud</v>
      </c>
      <c r="I71" s="616" t="s">
        <v>467</v>
      </c>
      <c r="J71" s="438" t="str">
        <f>'Lõunasöök 04.nädal'!B58</f>
        <v>Kõrvitsa-porgandisalat</v>
      </c>
      <c r="K71" s="625" t="s">
        <v>467</v>
      </c>
      <c r="L71" s="436" t="str">
        <f>'Lõunasöök 04.nädal'!B65</f>
        <v xml:space="preserve">Porgand </v>
      </c>
    </row>
    <row r="72" spans="1:12" ht="15.75" thickBot="1">
      <c r="A72" s="627" t="s">
        <v>468</v>
      </c>
      <c r="B72" s="409" t="str">
        <f>'Lõunasöök 04.nädal'!B53</f>
        <v>Kana-riisiroog karriga (L) (valik II)</v>
      </c>
      <c r="C72" s="622"/>
      <c r="D72" s="615"/>
      <c r="E72" s="366" t="str">
        <f>'Lõunasöök 04.nädal'!B54</f>
        <v>Riisiroog muna ja köögiviljadega (M)</v>
      </c>
      <c r="F72" s="367"/>
      <c r="G72" s="624" t="s">
        <v>468</v>
      </c>
      <c r="H72" s="385"/>
      <c r="I72" s="617" t="s">
        <v>468</v>
      </c>
      <c r="J72" s="356" t="str">
        <f>'Lõunasöök 04.nädal'!B60</f>
        <v>Kapsas, redis, läätsed (keedetud)</v>
      </c>
      <c r="K72" s="620" t="s">
        <v>468</v>
      </c>
      <c r="L72" s="364"/>
    </row>
    <row r="73" spans="1:12" s="437" customFormat="1">
      <c r="A73" s="626" t="s">
        <v>468</v>
      </c>
      <c r="B73" s="410" t="str">
        <f>'Lõunasöök 04.nädal'!B68</f>
        <v>Mee ja sinepikanapada pastinaagiga (valik I)</v>
      </c>
      <c r="C73" s="621"/>
      <c r="D73" s="614"/>
      <c r="E73" s="444"/>
      <c r="F73" s="432" t="s">
        <v>466</v>
      </c>
      <c r="G73" s="623" t="s">
        <v>468</v>
      </c>
      <c r="H73" s="440" t="str">
        <f>'Lõunasöök 04.nädal'!B71</f>
        <v>Riisi, aurutatud</v>
      </c>
      <c r="I73" s="623" t="s">
        <v>468</v>
      </c>
      <c r="J73" s="436" t="str">
        <f>'Lõunasöök 04.nädal'!B73</f>
        <v>Nuikapsa-õunasalat</v>
      </c>
      <c r="K73" s="623" t="s">
        <v>468</v>
      </c>
      <c r="L73" s="436" t="str">
        <f>'Lõunasöök 04.nädal'!B80</f>
        <v>Banaan</v>
      </c>
    </row>
    <row r="74" spans="1:12">
      <c r="A74" s="627" t="s">
        <v>464</v>
      </c>
      <c r="B74" s="413" t="str">
        <f>'Lõunasöök 04.nädal'!B69</f>
        <v>Sealihatükid šampinjonidega leemes (G) (valik II)</v>
      </c>
      <c r="C74" s="622"/>
      <c r="D74" s="615"/>
      <c r="E74" s="389" t="str">
        <f>'Lõunasöök 04.nädal'!B70</f>
        <v>Läätsepada värviliste köögiviljadega</v>
      </c>
      <c r="F74" s="367"/>
      <c r="G74" s="624" t="s">
        <v>464</v>
      </c>
      <c r="H74" s="423" t="str">
        <f>'Lõunasöök 04.nädal'!B72</f>
        <v xml:space="preserve">Kartul, aurutatud </v>
      </c>
      <c r="I74" s="624" t="s">
        <v>464</v>
      </c>
      <c r="J74" s="357" t="str">
        <f>'Lõunasöök 04.nädal'!B75</f>
        <v>Porgand, peet, mais</v>
      </c>
      <c r="K74" s="624" t="s">
        <v>464</v>
      </c>
      <c r="L74" s="364"/>
    </row>
    <row r="75" spans="1:12" ht="30.75" thickBot="1">
      <c r="A75" s="396" t="s">
        <v>482</v>
      </c>
      <c r="B75" s="396" t="s">
        <v>455</v>
      </c>
      <c r="C75" s="442" t="s">
        <v>456</v>
      </c>
      <c r="D75" s="442" t="s">
        <v>457</v>
      </c>
      <c r="E75" s="396" t="s">
        <v>14</v>
      </c>
      <c r="F75" s="442" t="s">
        <v>458</v>
      </c>
      <c r="G75" s="396" t="str">
        <f>A75</f>
        <v>05.nädal</v>
      </c>
      <c r="H75" s="396" t="s">
        <v>459</v>
      </c>
      <c r="I75" s="396" t="str">
        <f>A75</f>
        <v>05.nädal</v>
      </c>
      <c r="J75" s="396" t="s">
        <v>460</v>
      </c>
      <c r="K75" s="396" t="str">
        <f>A75</f>
        <v>05.nädal</v>
      </c>
      <c r="L75" s="396" t="s">
        <v>461</v>
      </c>
    </row>
    <row r="76" spans="1:12" s="437" customFormat="1">
      <c r="A76" s="626" t="s">
        <v>462</v>
      </c>
      <c r="B76" s="395" t="str">
        <f>'Lõunasöök 05.nädal'!B10</f>
        <v>Tex-Mex veisehakklihakaste (valik I)</v>
      </c>
      <c r="C76" s="621"/>
      <c r="D76" s="614"/>
      <c r="E76" s="431"/>
      <c r="F76" s="432" t="s">
        <v>542</v>
      </c>
      <c r="G76" s="623" t="s">
        <v>462</v>
      </c>
      <c r="H76" s="433" t="str">
        <f>'Lõunasöök 05.nädal'!B13</f>
        <v>Täisterapasta/pasta (G)</v>
      </c>
      <c r="I76" s="623" t="s">
        <v>462</v>
      </c>
      <c r="J76" s="436" t="str">
        <f>'Lõunasöök 05.nädal'!B16</f>
        <v>Hiina kapsa salat paprikaga</v>
      </c>
      <c r="K76" s="623" t="s">
        <v>462</v>
      </c>
      <c r="L76" s="436" t="str">
        <f>'Lõunasöök 05.nädal'!B23</f>
        <v xml:space="preserve">Pirn </v>
      </c>
    </row>
    <row r="77" spans="1:12" ht="15.75" thickBot="1">
      <c r="A77" s="627" t="s">
        <v>464</v>
      </c>
      <c r="B77" s="407" t="str">
        <f>'Lõunasöök 05.nädal'!B11</f>
        <v>Guljašš kanalihast (G, L) (valik II)</v>
      </c>
      <c r="C77" s="622"/>
      <c r="D77" s="615"/>
      <c r="E77" s="366" t="str">
        <f>'Lõunasöök 05.nädal'!B12</f>
        <v xml:space="preserve">Tex-Mex kaste hakksojamassiga </v>
      </c>
      <c r="F77" s="367"/>
      <c r="G77" s="624"/>
      <c r="H77" s="385" t="str">
        <f>'Lõunasöök 05.nädal'!B14</f>
        <v>Kauboikartulid</v>
      </c>
      <c r="I77" s="624"/>
      <c r="J77" s="353"/>
      <c r="K77" s="624"/>
      <c r="L77" s="376"/>
    </row>
    <row r="78" spans="1:12" s="437" customFormat="1" ht="15.75" thickBot="1">
      <c r="A78" s="626" t="s">
        <v>464</v>
      </c>
      <c r="B78" s="395" t="str">
        <f>'Lõunasöök 05.nädal'!B26</f>
        <v>Läätsesupp kanalihaga</v>
      </c>
      <c r="C78" s="621"/>
      <c r="D78" s="614"/>
      <c r="E78" s="431"/>
      <c r="F78" s="432" t="s">
        <v>471</v>
      </c>
      <c r="G78" s="623" t="s">
        <v>464</v>
      </c>
      <c r="H78" s="433" t="str">
        <f>'Lõunasöök 05.nädal'!B29</f>
        <v>Kakaokissell marjapüreega (L)</v>
      </c>
      <c r="I78" s="616" t="s">
        <v>464</v>
      </c>
      <c r="J78" s="438"/>
      <c r="K78" s="625" t="s">
        <v>464</v>
      </c>
      <c r="L78" s="436" t="str">
        <f>'Lõunasöök 05.nädal'!B32</f>
        <v xml:space="preserve">Kapsas, valge/punane </v>
      </c>
    </row>
    <row r="79" spans="1:12">
      <c r="A79" s="627" t="s">
        <v>468</v>
      </c>
      <c r="B79" s="395" t="str">
        <f>'Lõunasöök 05.nädal'!B27</f>
        <v xml:space="preserve">Tomatine kalasupp </v>
      </c>
      <c r="C79" s="622"/>
      <c r="D79" s="615"/>
      <c r="E79" s="366" t="str">
        <f>'Lõunasöök 05.nädal'!B28</f>
        <v>Šampinjoni seljanka</v>
      </c>
      <c r="F79" s="367"/>
      <c r="G79" s="624"/>
      <c r="H79" s="385"/>
      <c r="I79" s="617"/>
      <c r="J79" s="356"/>
      <c r="K79" s="620"/>
      <c r="L79" s="364"/>
    </row>
    <row r="80" spans="1:12" s="437" customFormat="1">
      <c r="A80" s="626" t="s">
        <v>448</v>
      </c>
      <c r="B80" s="395" t="str">
        <f>'Lõunasöök 05.nädal'!B35</f>
        <v>Ahjus küpsetatud sealiha (PT) (valik I)</v>
      </c>
      <c r="C80" s="621"/>
      <c r="D80" s="614"/>
      <c r="E80" s="431"/>
      <c r="F80" s="432" t="s">
        <v>474</v>
      </c>
      <c r="G80" s="623" t="s">
        <v>448</v>
      </c>
      <c r="H80" s="433" t="str">
        <f>'Lõunasöök 05.nädal'!B38</f>
        <v>Kartulipüree (L)</v>
      </c>
      <c r="I80" s="623" t="s">
        <v>448</v>
      </c>
      <c r="J80" s="436" t="str">
        <f>'Lõunasöök 05.nädal'!B42</f>
        <v>Kõrvitsa-apelsinisalat</v>
      </c>
      <c r="K80" s="623" t="s">
        <v>448</v>
      </c>
      <c r="L80" s="436" t="str">
        <f>'Lõunasöök 05.nädal'!B49</f>
        <v xml:space="preserve">Õun </v>
      </c>
    </row>
    <row r="81" spans="1:12">
      <c r="A81" s="627" t="s">
        <v>464</v>
      </c>
      <c r="B81" s="404" t="str">
        <f>'Lõunasöök 05.nädal'!B36</f>
        <v>Kanapada sidruni ja peterselliga (valik II)</v>
      </c>
      <c r="C81" s="622"/>
      <c r="D81" s="615"/>
      <c r="E81" s="366" t="str">
        <f>'Lõunasöök 05.nädal'!B37</f>
        <v>Kikerhernepada sidruni ja peterselliga (G)</v>
      </c>
      <c r="F81" s="367"/>
      <c r="G81" s="624"/>
      <c r="H81" s="385" t="str">
        <f>'Lõunasöök 05.nädal'!B39</f>
        <v>Kuskuss (G)</v>
      </c>
      <c r="I81" s="624"/>
      <c r="J81" s="357" t="str">
        <f>'Lõunasöök 05.nädal'!B43</f>
        <v>Punase kapsa salat maisiga</v>
      </c>
      <c r="K81" s="624"/>
      <c r="L81" s="364"/>
    </row>
    <row r="82" spans="1:12" s="437" customFormat="1">
      <c r="A82" s="626" t="s">
        <v>467</v>
      </c>
      <c r="B82" s="395" t="str">
        <f>'Lõunasöök 05.nädal'!B52</f>
        <v>Böfstrooganov (G, L) (valik I)</v>
      </c>
      <c r="C82" s="621"/>
      <c r="D82" s="614"/>
      <c r="E82" s="431"/>
      <c r="F82" s="432" t="s">
        <v>540</v>
      </c>
      <c r="G82" s="623" t="s">
        <v>467</v>
      </c>
      <c r="H82" s="433" t="str">
        <f>'Lõunasöök 05.nädal'!B55</f>
        <v>Kuskuss, aurutatud (G)</v>
      </c>
      <c r="I82" s="616" t="s">
        <v>467</v>
      </c>
      <c r="J82" s="438" t="str">
        <f>'Lõunasöök 05.nädal'!B58</f>
        <v>Porgandi-melonisalat kõrvitsa seemnetega</v>
      </c>
      <c r="K82" s="625" t="s">
        <v>467</v>
      </c>
      <c r="L82" s="436" t="str">
        <f>'Lõunasöök 05.nädal'!B65</f>
        <v>Nuikapsas</v>
      </c>
    </row>
    <row r="83" spans="1:12" ht="15.75" thickBot="1">
      <c r="A83" s="627" t="s">
        <v>468</v>
      </c>
      <c r="B83" s="407" t="str">
        <f>'Lõunasöök 05.nädal'!B53</f>
        <v>Kanapasta juustu ja basiilikuga (G, L) (valik II)</v>
      </c>
      <c r="C83" s="622"/>
      <c r="D83" s="615"/>
      <c r="E83" s="366" t="str">
        <f>'Lõunasöök 05.nädal'!B54</f>
        <v>Juurviljastrooganov (G, L)</v>
      </c>
      <c r="F83" s="367"/>
      <c r="G83" s="624"/>
      <c r="H83" s="385" t="str">
        <f>'Lõunasöök 05.nädal'!B56</f>
        <v>Tatar, keedetud</v>
      </c>
      <c r="I83" s="617"/>
      <c r="J83" s="356" t="str">
        <f>'Lõunasöök 05.nädal'!B59</f>
        <v>Peedisalat marineeritud sibulaga</v>
      </c>
      <c r="K83" s="620"/>
      <c r="L83" s="364"/>
    </row>
    <row r="84" spans="1:12" s="437" customFormat="1">
      <c r="A84" s="626" t="s">
        <v>468</v>
      </c>
      <c r="B84" s="395" t="str">
        <f>'Lõunasöök 05.nädal'!B68</f>
        <v>Raguu sealiha ja köögiviljadega (G) (valik I)</v>
      </c>
      <c r="C84" s="621"/>
      <c r="D84" s="614"/>
      <c r="E84" s="439"/>
      <c r="F84" s="432" t="s">
        <v>472</v>
      </c>
      <c r="G84" s="623" t="s">
        <v>468</v>
      </c>
      <c r="H84" s="440" t="str">
        <f>'Lõunasöök 05.nädal'!B71</f>
        <v>Riis, aurutatud</v>
      </c>
      <c r="I84" s="623" t="s">
        <v>468</v>
      </c>
      <c r="J84" s="436" t="str">
        <f>'Lõunasöök 05.nädal'!B74</f>
        <v>Pastinaagi-virsikusalat</v>
      </c>
      <c r="K84" s="623" t="s">
        <v>468</v>
      </c>
      <c r="L84" s="436" t="str">
        <f>'Lõunasöök 05.nädal'!B81</f>
        <v>Apelsin</v>
      </c>
    </row>
    <row r="85" spans="1:12">
      <c r="A85" s="627" t="s">
        <v>464</v>
      </c>
      <c r="B85" s="404" t="str">
        <f>'Lõunasöök 05.nädal'!B69</f>
        <v>Sinepine sealihakaste (G, L) (valik II)</v>
      </c>
      <c r="C85" s="622"/>
      <c r="D85" s="615"/>
      <c r="E85" s="375" t="str">
        <f>'Lõunasöök 05.nädal'!B70</f>
        <v>Tikka Masala kastmes tofu (L)</v>
      </c>
      <c r="F85" s="367"/>
      <c r="G85" s="624"/>
      <c r="H85" s="423" t="str">
        <f>'Lõunasöök 05.nädal'!B72</f>
        <v>Bulgur, keedetud (G)</v>
      </c>
      <c r="I85" s="624"/>
      <c r="J85" s="357" t="str">
        <f>'Lõunasöök 05.nädal'!B75</f>
        <v>Kapsa-porrulaugusalat</v>
      </c>
      <c r="K85" s="624"/>
      <c r="L85" s="364"/>
    </row>
    <row r="86" spans="1:12" ht="30.75" thickBot="1">
      <c r="A86" s="535" t="s">
        <v>483</v>
      </c>
      <c r="B86" s="535" t="s">
        <v>455</v>
      </c>
      <c r="C86" s="536" t="s">
        <v>456</v>
      </c>
      <c r="D86" s="536" t="s">
        <v>457</v>
      </c>
      <c r="E86" s="535" t="s">
        <v>14</v>
      </c>
      <c r="F86" s="536" t="s">
        <v>458</v>
      </c>
      <c r="G86" s="535" t="str">
        <f>A86</f>
        <v>06.nädal</v>
      </c>
      <c r="H86" s="535" t="s">
        <v>459</v>
      </c>
      <c r="I86" s="535" t="str">
        <f>A86</f>
        <v>06.nädal</v>
      </c>
      <c r="J86" s="535" t="s">
        <v>460</v>
      </c>
      <c r="K86" s="396" t="str">
        <f>A86</f>
        <v>06.nädal</v>
      </c>
      <c r="L86" s="396" t="s">
        <v>461</v>
      </c>
    </row>
    <row r="87" spans="1:12" s="437" customFormat="1">
      <c r="A87" s="627" t="s">
        <v>462</v>
      </c>
      <c r="B87" s="534" t="str">
        <f>'Lõunasöök 06.nädal'!B10</f>
        <v>Asuu sealihaga (valik I)</v>
      </c>
      <c r="C87" s="622"/>
      <c r="D87" s="615"/>
      <c r="E87" s="543"/>
      <c r="F87" s="372" t="s">
        <v>463</v>
      </c>
      <c r="G87" s="624" t="s">
        <v>462</v>
      </c>
      <c r="H87" s="422" t="str">
        <f>'Lõunasöök 06.nädal'!B13</f>
        <v>Täisterapasta/pasta (G)</v>
      </c>
      <c r="I87" s="624" t="s">
        <v>462</v>
      </c>
      <c r="J87" s="357" t="str">
        <f>'Lõunasöök 06.nädal'!B16</f>
        <v>Hiina kapsa salat paprikaga</v>
      </c>
      <c r="K87" s="623" t="s">
        <v>462</v>
      </c>
      <c r="L87" s="436" t="str">
        <f>'Lõunasöök 06.nädal'!B23</f>
        <v>Nuikapsas</v>
      </c>
    </row>
    <row r="88" spans="1:12" ht="15.75" thickBot="1">
      <c r="A88" s="627" t="s">
        <v>464</v>
      </c>
      <c r="B88" s="424" t="str">
        <f>'Lõunasöök 06.nädal'!B11</f>
        <v>Kana-karrikaste (L) (valik II)</v>
      </c>
      <c r="C88" s="622"/>
      <c r="D88" s="615"/>
      <c r="E88" s="543" t="str">
        <f>'Lõunasöök 06.nädal'!B12</f>
        <v>Kikerherne-karrikaste (G, L)</v>
      </c>
      <c r="F88" s="372"/>
      <c r="G88" s="624"/>
      <c r="H88" s="385" t="str">
        <f>'Lõunasöök 06.nädal'!B14</f>
        <v>Tatar, keedetud</v>
      </c>
      <c r="I88" s="624"/>
      <c r="J88" s="353"/>
      <c r="K88" s="624"/>
      <c r="L88" s="364"/>
    </row>
    <row r="89" spans="1:12">
      <c r="A89" s="610" t="s">
        <v>464</v>
      </c>
      <c r="B89" s="543" t="str">
        <f>'Lõunasöök 06.nädal'!B26</f>
        <v>Kalkuni-seenesupp</v>
      </c>
      <c r="C89" s="642"/>
      <c r="D89" s="643"/>
      <c r="E89" s="543"/>
      <c r="F89" s="644" t="s">
        <v>545</v>
      </c>
      <c r="G89" s="645" t="s">
        <v>464</v>
      </c>
      <c r="H89" s="422" t="str">
        <f>'Lõunasöök 06.nädal'!B30</f>
        <v>Kohupiimakreem mustikakisselliga (L, VS)</v>
      </c>
      <c r="I89" s="646" t="s">
        <v>464</v>
      </c>
      <c r="J89" s="368"/>
      <c r="K89" s="641" t="s">
        <v>464</v>
      </c>
      <c r="L89" s="357" t="str">
        <f>'Lõunasöök 06.nädal'!B33</f>
        <v xml:space="preserve">Pirn </v>
      </c>
    </row>
    <row r="90" spans="1:12" ht="15.75" thickBot="1">
      <c r="A90" s="627" t="s">
        <v>468</v>
      </c>
      <c r="B90" s="407" t="str">
        <f>'Lõunasöök 06.nädal'!B27</f>
        <v>Hartšoo erineva lihaga (G)</v>
      </c>
      <c r="C90" s="622"/>
      <c r="D90" s="615"/>
      <c r="E90" s="543" t="str">
        <f>'Lõunasöök 06.nädal'!B28</f>
        <v xml:space="preserve">Koorene köögiviljakaste (G, L) </v>
      </c>
      <c r="F90" s="640"/>
      <c r="G90" s="624"/>
      <c r="H90" s="385"/>
      <c r="I90" s="617"/>
      <c r="J90" s="364"/>
      <c r="K90" s="620"/>
      <c r="L90" s="364"/>
    </row>
    <row r="91" spans="1:12" s="437" customFormat="1">
      <c r="A91" s="626" t="s">
        <v>448</v>
      </c>
      <c r="B91" s="415" t="str">
        <f>'Lõunasöök 06.nädal'!B36</f>
        <v>Ahjukana röstitud köögiviljadega (PT) (valik I)</v>
      </c>
      <c r="C91" s="621"/>
      <c r="D91" s="614"/>
      <c r="E91" s="543"/>
      <c r="F91" s="441"/>
      <c r="G91" s="623" t="s">
        <v>448</v>
      </c>
      <c r="H91" s="433" t="str">
        <f>'Lõunasöök 06.nädal'!B39</f>
        <v xml:space="preserve">Kartul, aurutatud </v>
      </c>
      <c r="I91" s="623" t="s">
        <v>448</v>
      </c>
      <c r="J91" s="443" t="str">
        <f>'Lõunasöök 06.nädal'!B42</f>
        <v>Porgandi-mangosalat</v>
      </c>
      <c r="K91" s="623" t="s">
        <v>448</v>
      </c>
      <c r="L91" s="434" t="str">
        <f>'Lõunasöök 06.nädal'!B49</f>
        <v>Õun (PRIA)</v>
      </c>
    </row>
    <row r="92" spans="1:12" ht="15.75" thickBot="1">
      <c r="A92" s="627" t="s">
        <v>464</v>
      </c>
      <c r="B92" s="416" t="str">
        <f>'Lõunasöök 06.nädal'!B37</f>
        <v>Kodune pikkpoiss (G, M, PT) (valik II)</v>
      </c>
      <c r="C92" s="622"/>
      <c r="D92" s="615"/>
      <c r="E92" s="543" t="str">
        <f>'Lõunasöök 06.nädal'!B38</f>
        <v>Koorene šampinjonikaste (G, L)</v>
      </c>
      <c r="F92" s="372" t="s">
        <v>471</v>
      </c>
      <c r="G92" s="624"/>
      <c r="H92" s="385" t="str">
        <f>'Lõunasöök 06.nädal'!B40</f>
        <v>Riis, aurutatud</v>
      </c>
      <c r="I92" s="624"/>
      <c r="J92" s="358" t="str">
        <f>'Lõunasöök 06.nädal'!B43</f>
        <v xml:space="preserve">Kapsa-õunasalat </v>
      </c>
      <c r="K92" s="624"/>
      <c r="L92" s="364"/>
    </row>
    <row r="93" spans="1:12">
      <c r="A93" s="626" t="s">
        <v>467</v>
      </c>
      <c r="B93" s="404" t="str">
        <f>'Lõunasöök 06.nädal'!B52</f>
        <v>Jogurti-ürdimarinaadis broileri poolkoib (L) (valik I)</v>
      </c>
      <c r="C93" s="642"/>
      <c r="D93" s="643"/>
      <c r="E93" s="543"/>
      <c r="F93" s="372" t="s">
        <v>542</v>
      </c>
      <c r="G93" s="645" t="s">
        <v>467</v>
      </c>
      <c r="H93" s="422"/>
      <c r="I93" s="646" t="s">
        <v>467</v>
      </c>
      <c r="J93" s="368" t="str">
        <f>'Lõunasöök 06.nädal'!B56</f>
        <v>Peedi-rohelisesibulasalat</v>
      </c>
      <c r="K93" s="641" t="s">
        <v>467</v>
      </c>
      <c r="L93" s="357" t="str">
        <f>'Lõunasöök 06.nädal'!B63</f>
        <v xml:space="preserve">Kapsas, valge/punane </v>
      </c>
    </row>
    <row r="94" spans="1:12" ht="15.75" thickBot="1">
      <c r="A94" s="627" t="s">
        <v>468</v>
      </c>
      <c r="B94" s="407" t="str">
        <f>'Lõunasöök 06.nädal'!B53</f>
        <v>Penne lasanje segahakklihaga (G, L) (valik II)</v>
      </c>
      <c r="C94" s="622"/>
      <c r="D94" s="615"/>
      <c r="E94" s="543" t="str">
        <f>'Lõunasöök 06.nädal'!B54</f>
        <v>Penne lasanje sojahakkmassiga (G, L)</v>
      </c>
      <c r="F94" s="372"/>
      <c r="G94" s="624"/>
      <c r="H94" s="537"/>
      <c r="I94" s="617"/>
      <c r="J94" s="538" t="str">
        <f>'Lõunasöök 06.nädal'!B57</f>
        <v>Kapsa salat maisiga</v>
      </c>
      <c r="K94" s="620"/>
      <c r="L94" s="538"/>
    </row>
    <row r="95" spans="1:12" s="437" customFormat="1">
      <c r="A95" s="647" t="s">
        <v>468</v>
      </c>
      <c r="B95" s="407" t="str">
        <f>'Lõunasöök 06.nädal'!B66</f>
        <v>Bataadi-kartulivorm lõhega (G) (valik I)</v>
      </c>
      <c r="C95" s="649"/>
      <c r="D95" s="650"/>
      <c r="E95" s="543"/>
      <c r="F95" s="539"/>
      <c r="G95" s="651" t="s">
        <v>468</v>
      </c>
      <c r="H95" s="423" t="str">
        <f>'Lõunasöök 06.nädal'!B69</f>
        <v>Tatar, keedetud</v>
      </c>
      <c r="I95" s="651" t="s">
        <v>468</v>
      </c>
      <c r="J95" s="353" t="str">
        <f>'Lõunasöök 06.nädal'!B72</f>
        <v>Pastinaagi-virsikusalat</v>
      </c>
      <c r="K95" s="651" t="s">
        <v>468</v>
      </c>
      <c r="L95" s="353" t="str">
        <f>'Lõunasöök 06.nädal'!B79</f>
        <v>Apelsin</v>
      </c>
    </row>
    <row r="96" spans="1:12">
      <c r="A96" s="648" t="s">
        <v>464</v>
      </c>
      <c r="B96" s="540" t="str">
        <f>'Lõunasöök 06.nädal'!B67</f>
        <v>Tex-Mex veisehakklihakaste  (valik II)</v>
      </c>
      <c r="C96" s="634"/>
      <c r="D96" s="635"/>
      <c r="E96" s="543" t="str">
        <f>'Lõunasöök 06.nädal'!B68</f>
        <v>Koorene herne- ja aedviljahautis (L)</v>
      </c>
      <c r="F96" s="373"/>
      <c r="G96" s="636"/>
      <c r="H96" s="423" t="str">
        <f>'Lõunasöök 06.nädal'!B70</f>
        <v>Riis, aurutatud</v>
      </c>
      <c r="I96" s="636"/>
      <c r="J96" s="357" t="str">
        <f>'Lõunasöök 06.nädal'!B73</f>
        <v>Kapsa-porrulaugusalat</v>
      </c>
      <c r="K96" s="636"/>
      <c r="L96" s="365"/>
    </row>
  </sheetData>
  <mergeCells count="243">
    <mergeCell ref="A95:A96"/>
    <mergeCell ref="C95:C96"/>
    <mergeCell ref="D95:D96"/>
    <mergeCell ref="G95:G96"/>
    <mergeCell ref="I95:I96"/>
    <mergeCell ref="K95:K96"/>
    <mergeCell ref="A93:A94"/>
    <mergeCell ref="C93:C94"/>
    <mergeCell ref="D93:D94"/>
    <mergeCell ref="G93:G94"/>
    <mergeCell ref="I93:I94"/>
    <mergeCell ref="K93:K94"/>
    <mergeCell ref="K89:K90"/>
    <mergeCell ref="A91:A92"/>
    <mergeCell ref="C91:C92"/>
    <mergeCell ref="D91:D92"/>
    <mergeCell ref="G91:G92"/>
    <mergeCell ref="I91:I92"/>
    <mergeCell ref="K91:K92"/>
    <mergeCell ref="A89:A90"/>
    <mergeCell ref="C89:C90"/>
    <mergeCell ref="D89:D90"/>
    <mergeCell ref="F89:F90"/>
    <mergeCell ref="G89:G90"/>
    <mergeCell ref="I89:I90"/>
    <mergeCell ref="A87:A88"/>
    <mergeCell ref="C87:C88"/>
    <mergeCell ref="D87:D88"/>
    <mergeCell ref="G87:G88"/>
    <mergeCell ref="I87:I88"/>
    <mergeCell ref="K87:K88"/>
    <mergeCell ref="A84:A85"/>
    <mergeCell ref="C84:C85"/>
    <mergeCell ref="D84:D85"/>
    <mergeCell ref="G84:G85"/>
    <mergeCell ref="I84:I85"/>
    <mergeCell ref="K84:K85"/>
    <mergeCell ref="A82:A83"/>
    <mergeCell ref="C82:C83"/>
    <mergeCell ref="D82:D83"/>
    <mergeCell ref="G82:G83"/>
    <mergeCell ref="I82:I83"/>
    <mergeCell ref="K82:K83"/>
    <mergeCell ref="A80:A81"/>
    <mergeCell ref="C80:C81"/>
    <mergeCell ref="D80:D81"/>
    <mergeCell ref="G80:G81"/>
    <mergeCell ref="I80:I81"/>
    <mergeCell ref="K80:K81"/>
    <mergeCell ref="A78:A79"/>
    <mergeCell ref="C78:C79"/>
    <mergeCell ref="D78:D79"/>
    <mergeCell ref="G78:G79"/>
    <mergeCell ref="I78:I79"/>
    <mergeCell ref="K78:K79"/>
    <mergeCell ref="A76:A77"/>
    <mergeCell ref="C76:C77"/>
    <mergeCell ref="D76:D77"/>
    <mergeCell ref="G76:G77"/>
    <mergeCell ref="I76:I77"/>
    <mergeCell ref="K76:K77"/>
    <mergeCell ref="A73:A74"/>
    <mergeCell ref="C73:C74"/>
    <mergeCell ref="D73:D74"/>
    <mergeCell ref="G73:G74"/>
    <mergeCell ref="I73:I74"/>
    <mergeCell ref="K73:K74"/>
    <mergeCell ref="A71:A72"/>
    <mergeCell ref="C71:C72"/>
    <mergeCell ref="D71:D72"/>
    <mergeCell ref="G71:G72"/>
    <mergeCell ref="I71:I72"/>
    <mergeCell ref="K71:K72"/>
    <mergeCell ref="A69:A70"/>
    <mergeCell ref="C69:C70"/>
    <mergeCell ref="G69:G70"/>
    <mergeCell ref="I69:I70"/>
    <mergeCell ref="K69:K70"/>
    <mergeCell ref="A67:A68"/>
    <mergeCell ref="C67:C68"/>
    <mergeCell ref="D67:D68"/>
    <mergeCell ref="G67:G68"/>
    <mergeCell ref="I67:I68"/>
    <mergeCell ref="K67:K68"/>
    <mergeCell ref="A65:A66"/>
    <mergeCell ref="C65:C66"/>
    <mergeCell ref="D65:D66"/>
    <mergeCell ref="G65:G66"/>
    <mergeCell ref="I65:I66"/>
    <mergeCell ref="K65:K66"/>
    <mergeCell ref="A62:A63"/>
    <mergeCell ref="C62:C63"/>
    <mergeCell ref="D62:D63"/>
    <mergeCell ref="G62:G63"/>
    <mergeCell ref="I62:I63"/>
    <mergeCell ref="K62:K63"/>
    <mergeCell ref="A60:A61"/>
    <mergeCell ref="C60:C61"/>
    <mergeCell ref="D60:D61"/>
    <mergeCell ref="G60:G61"/>
    <mergeCell ref="I60:I61"/>
    <mergeCell ref="K60:K61"/>
    <mergeCell ref="A58:A59"/>
    <mergeCell ref="C58:C59"/>
    <mergeCell ref="D58:D59"/>
    <mergeCell ref="G58:G59"/>
    <mergeCell ref="I58:I59"/>
    <mergeCell ref="K58:K59"/>
    <mergeCell ref="A56:A57"/>
    <mergeCell ref="C56:C57"/>
    <mergeCell ref="D56:D57"/>
    <mergeCell ref="G56:G57"/>
    <mergeCell ref="I56:I57"/>
    <mergeCell ref="K56:K57"/>
    <mergeCell ref="A54:A55"/>
    <mergeCell ref="C54:C55"/>
    <mergeCell ref="D54:D55"/>
    <mergeCell ref="G54:G55"/>
    <mergeCell ref="I54:I55"/>
    <mergeCell ref="K54:K55"/>
    <mergeCell ref="A51:A52"/>
    <mergeCell ref="C51:C52"/>
    <mergeCell ref="D51:D52"/>
    <mergeCell ref="G51:G52"/>
    <mergeCell ref="I51:I52"/>
    <mergeCell ref="K51:K52"/>
    <mergeCell ref="A49:A50"/>
    <mergeCell ref="C49:C50"/>
    <mergeCell ref="D49:D50"/>
    <mergeCell ref="G49:G50"/>
    <mergeCell ref="I49:I50"/>
    <mergeCell ref="K49:K50"/>
    <mergeCell ref="K44:K45"/>
    <mergeCell ref="A46:A48"/>
    <mergeCell ref="C46:C48"/>
    <mergeCell ref="D46:D48"/>
    <mergeCell ref="G46:G48"/>
    <mergeCell ref="I46:I48"/>
    <mergeCell ref="K46:K48"/>
    <mergeCell ref="L47:L48"/>
    <mergeCell ref="A44:A45"/>
    <mergeCell ref="C44:C45"/>
    <mergeCell ref="D44:D45"/>
    <mergeCell ref="F44:F45"/>
    <mergeCell ref="G44:G45"/>
    <mergeCell ref="I44:I45"/>
    <mergeCell ref="A42:A43"/>
    <mergeCell ref="C42:C43"/>
    <mergeCell ref="D42:D43"/>
    <mergeCell ref="G42:G43"/>
    <mergeCell ref="I42:I43"/>
    <mergeCell ref="K42:K43"/>
    <mergeCell ref="A39:A40"/>
    <mergeCell ref="C39:C40"/>
    <mergeCell ref="D39:D40"/>
    <mergeCell ref="G39:G40"/>
    <mergeCell ref="I39:I40"/>
    <mergeCell ref="K39:K40"/>
    <mergeCell ref="A37:A38"/>
    <mergeCell ref="C37:C38"/>
    <mergeCell ref="D37:D38"/>
    <mergeCell ref="G37:G38"/>
    <mergeCell ref="I37:I38"/>
    <mergeCell ref="K37:K38"/>
    <mergeCell ref="A35:A36"/>
    <mergeCell ref="C35:C36"/>
    <mergeCell ref="D35:D36"/>
    <mergeCell ref="G35:G36"/>
    <mergeCell ref="I35:I36"/>
    <mergeCell ref="K35:K36"/>
    <mergeCell ref="A33:A34"/>
    <mergeCell ref="C33:C34"/>
    <mergeCell ref="D33:D34"/>
    <mergeCell ref="G33:G34"/>
    <mergeCell ref="I33:I34"/>
    <mergeCell ref="K33:K34"/>
    <mergeCell ref="A31:A32"/>
    <mergeCell ref="C31:C32"/>
    <mergeCell ref="D31:D32"/>
    <mergeCell ref="G31:G32"/>
    <mergeCell ref="I31:I32"/>
    <mergeCell ref="K31:K32"/>
    <mergeCell ref="A28:A29"/>
    <mergeCell ref="C28:C29"/>
    <mergeCell ref="D28:D29"/>
    <mergeCell ref="E28:E29"/>
    <mergeCell ref="G28:G29"/>
    <mergeCell ref="I28:I29"/>
    <mergeCell ref="K28:K29"/>
    <mergeCell ref="A26:A27"/>
    <mergeCell ref="C26:C27"/>
    <mergeCell ref="D26:D27"/>
    <mergeCell ref="G26:G27"/>
    <mergeCell ref="I26:I27"/>
    <mergeCell ref="K26:K27"/>
    <mergeCell ref="A24:A25"/>
    <mergeCell ref="C24:C25"/>
    <mergeCell ref="G24:G25"/>
    <mergeCell ref="I24:I25"/>
    <mergeCell ref="K24:K25"/>
    <mergeCell ref="A22:A23"/>
    <mergeCell ref="C22:C23"/>
    <mergeCell ref="D22:D23"/>
    <mergeCell ref="G22:G23"/>
    <mergeCell ref="I22:I23"/>
    <mergeCell ref="K22:K23"/>
    <mergeCell ref="A20:A21"/>
    <mergeCell ref="C20:C21"/>
    <mergeCell ref="D20:D21"/>
    <mergeCell ref="G20:G21"/>
    <mergeCell ref="I20:I21"/>
    <mergeCell ref="K20:K21"/>
    <mergeCell ref="O15:O16"/>
    <mergeCell ref="A17:A18"/>
    <mergeCell ref="C17:C18"/>
    <mergeCell ref="D17:D18"/>
    <mergeCell ref="G17:G18"/>
    <mergeCell ref="I17:I18"/>
    <mergeCell ref="K17:K18"/>
    <mergeCell ref="A15:A16"/>
    <mergeCell ref="C15:C16"/>
    <mergeCell ref="D15:D16"/>
    <mergeCell ref="G15:G16"/>
    <mergeCell ref="I15:I16"/>
    <mergeCell ref="K15:K16"/>
    <mergeCell ref="A9:A10"/>
    <mergeCell ref="C9:C10"/>
    <mergeCell ref="D9:D10"/>
    <mergeCell ref="G9:G10"/>
    <mergeCell ref="I9:I10"/>
    <mergeCell ref="K9:K10"/>
    <mergeCell ref="A13:A14"/>
    <mergeCell ref="C13:C14"/>
    <mergeCell ref="D13:D14"/>
    <mergeCell ref="G13:G14"/>
    <mergeCell ref="I13:I14"/>
    <mergeCell ref="K13:K14"/>
    <mergeCell ref="A11:A12"/>
    <mergeCell ref="C11:C12"/>
    <mergeCell ref="D11:D12"/>
    <mergeCell ref="G11:G12"/>
    <mergeCell ref="I11:I12"/>
    <mergeCell ref="K11:K12"/>
  </mergeCells>
  <conditionalFormatting sqref="B1">
    <cfRule type="expression" priority="44">
      <formula>B1="siga"+$B$5</formula>
    </cfRule>
  </conditionalFormatting>
  <conditionalFormatting sqref="B1:B2 B4:B7">
    <cfRule type="expression" dxfId="32" priority="43">
      <formula>B1="siga"</formula>
    </cfRule>
    <cfRule type="expression" priority="45">
      <formula>B1="siga"</formula>
    </cfRule>
  </conditionalFormatting>
  <conditionalFormatting sqref="B2">
    <cfRule type="expression" dxfId="31" priority="42">
      <formula>B2="veis"</formula>
    </cfRule>
  </conditionalFormatting>
  <conditionalFormatting sqref="B4">
    <cfRule type="expression" dxfId="30" priority="41">
      <formula>B4="kalkun"</formula>
    </cfRule>
  </conditionalFormatting>
  <conditionalFormatting sqref="B5">
    <cfRule type="expression" dxfId="29" priority="40">
      <formula>B5="kala"</formula>
    </cfRule>
  </conditionalFormatting>
  <conditionalFormatting sqref="B6">
    <cfRule type="expression" dxfId="28" priority="39">
      <formula>B6="lammas"</formula>
    </cfRule>
  </conditionalFormatting>
  <conditionalFormatting sqref="B7">
    <cfRule type="expression" dxfId="27" priority="37">
      <formula>B7="segaliha"</formula>
    </cfRule>
    <cfRule type="expression" dxfId="26" priority="38">
      <formula>B7="segaliha"</formula>
    </cfRule>
  </conditionalFormatting>
  <conditionalFormatting sqref="C22">
    <cfRule type="expression" dxfId="25" priority="34">
      <formula>C22="veis"</formula>
    </cfRule>
    <cfRule type="expression" dxfId="24" priority="35">
      <formula>C22="siga"</formula>
    </cfRule>
    <cfRule type="expression" priority="36">
      <formula>C22="siga"</formula>
    </cfRule>
  </conditionalFormatting>
  <conditionalFormatting sqref="C28">
    <cfRule type="expression" dxfId="23" priority="26">
      <formula>C28="segaliha"</formula>
    </cfRule>
    <cfRule type="expression" dxfId="22" priority="27">
      <formula>C28="segaliha"</formula>
    </cfRule>
    <cfRule type="expression" dxfId="21" priority="28">
      <formula>C28="siga"</formula>
    </cfRule>
    <cfRule type="expression" priority="29">
      <formula>C28="siga"</formula>
    </cfRule>
  </conditionalFormatting>
  <conditionalFormatting sqref="C35">
    <cfRule type="expression" dxfId="20" priority="23">
      <formula>C35="veis"</formula>
    </cfRule>
    <cfRule type="expression" dxfId="19" priority="24">
      <formula>C35="siga"</formula>
    </cfRule>
    <cfRule type="expression" priority="25">
      <formula>C35="siga"</formula>
    </cfRule>
  </conditionalFormatting>
  <conditionalFormatting sqref="C42">
    <cfRule type="expression" dxfId="18" priority="19">
      <formula>C42="segaliha"</formula>
    </cfRule>
    <cfRule type="expression" dxfId="17" priority="20">
      <formula>C42="segaliha"</formula>
    </cfRule>
    <cfRule type="expression" dxfId="16" priority="21">
      <formula>C42="siga"</formula>
    </cfRule>
    <cfRule type="expression" priority="22">
      <formula>C42="siga"</formula>
    </cfRule>
  </conditionalFormatting>
  <conditionalFormatting sqref="C46">
    <cfRule type="expression" dxfId="15" priority="30">
      <formula>C46="segaliha"</formula>
    </cfRule>
    <cfRule type="expression" dxfId="14" priority="31">
      <formula>C46="segaliha"</formula>
    </cfRule>
    <cfRule type="expression" dxfId="13" priority="32">
      <formula>C46="siga"</formula>
    </cfRule>
    <cfRule type="expression" priority="33">
      <formula>C46="siga"</formula>
    </cfRule>
  </conditionalFormatting>
  <conditionalFormatting sqref="C67">
    <cfRule type="expression" dxfId="12" priority="16">
      <formula>C67="veis"</formula>
    </cfRule>
    <cfRule type="expression" dxfId="11" priority="17">
      <formula>C67="siga"</formula>
    </cfRule>
    <cfRule type="expression" priority="18">
      <formula>C67="siga"</formula>
    </cfRule>
  </conditionalFormatting>
  <conditionalFormatting sqref="C73">
    <cfRule type="expression" dxfId="10" priority="8">
      <formula>C73="segaliha"</formula>
    </cfRule>
    <cfRule type="expression" dxfId="9" priority="9">
      <formula>C73="segaliha"</formula>
    </cfRule>
    <cfRule type="expression" dxfId="8" priority="10">
      <formula>C73="siga"</formula>
    </cfRule>
    <cfRule type="expression" priority="11">
      <formula>C73="siga"</formula>
    </cfRule>
  </conditionalFormatting>
  <conditionalFormatting sqref="C80">
    <cfRule type="expression" dxfId="7" priority="5">
      <formula>C80="veis"</formula>
    </cfRule>
    <cfRule type="expression" dxfId="6" priority="6">
      <formula>C80="siga"</formula>
    </cfRule>
    <cfRule type="expression" priority="7">
      <formula>C80="siga"</formula>
    </cfRule>
  </conditionalFormatting>
  <conditionalFormatting sqref="C87">
    <cfRule type="expression" dxfId="5" priority="1">
      <formula>C87="segaliha"</formula>
    </cfRule>
    <cfRule type="expression" dxfId="4" priority="2">
      <formula>C87="segaliha"</formula>
    </cfRule>
    <cfRule type="expression" dxfId="3" priority="3">
      <formula>C87="siga"</formula>
    </cfRule>
    <cfRule type="expression" priority="4">
      <formula>C87="siga"</formula>
    </cfRule>
  </conditionalFormatting>
  <conditionalFormatting sqref="C91">
    <cfRule type="expression" dxfId="2" priority="12">
      <formula>C91="segaliha"</formula>
    </cfRule>
    <cfRule type="expression" dxfId="1" priority="13">
      <formula>C91="segaliha"</formula>
    </cfRule>
    <cfRule type="expression" dxfId="0" priority="14">
      <formula>C91="siga"</formula>
    </cfRule>
    <cfRule type="expression" priority="15">
      <formula>C91="siga"</formula>
    </cfRule>
  </conditionalFormatting>
  <pageMargins left="0.25" right="0.25" top="0.75" bottom="0.75" header="0.3" footer="0.3"/>
  <pageSetup paperSize="8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9</vt:i4>
      </vt:variant>
      <vt:variant>
        <vt:lpstr>Nimega vahemikud</vt:lpstr>
      </vt:variant>
      <vt:variant>
        <vt:i4>5</vt:i4>
      </vt:variant>
    </vt:vector>
  </HeadingPairs>
  <TitlesOfParts>
    <vt:vector size="14" baseType="lpstr">
      <vt:lpstr>Lõunasöök 49.nädal</vt:lpstr>
      <vt:lpstr>Lõunasöök 50.nädal</vt:lpstr>
      <vt:lpstr>Lõunasöök 51.nädal JÕULUD </vt:lpstr>
      <vt:lpstr>Lõunasöök 02.nädal </vt:lpstr>
      <vt:lpstr>Lõunasöök 03.nädal</vt:lpstr>
      <vt:lpstr>Lõunasöök 04.nädal</vt:lpstr>
      <vt:lpstr>Lõunasöök 05.nädal</vt:lpstr>
      <vt:lpstr>Lõunasöök 06.nädal</vt:lpstr>
      <vt:lpstr>Kontrolltabel</vt:lpstr>
      <vt:lpstr>Kontrolltabel!Prindiala</vt:lpstr>
      <vt:lpstr>'Lõunasöök 02.nädal '!Prindiala</vt:lpstr>
      <vt:lpstr>'Lõunasöök 49.nädal'!Prindiala</vt:lpstr>
      <vt:lpstr>'Lõunasöök 50.nädal'!Prindiala</vt:lpstr>
      <vt:lpstr>'Lõunasöök 51.nädal JÕULUD '!Prindiala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Terviseinfo.ee</dc:title>
  <dc:subject/>
  <dc:creator>admin</dc:creator>
  <dc:description/>
  <cp:lastModifiedBy>Jane Naptal</cp:lastModifiedBy>
  <cp:revision>2</cp:revision>
  <cp:lastPrinted>2025-11-27T11:53:06Z</cp:lastPrinted>
  <dcterms:created xsi:type="dcterms:W3CDTF">2016-05-12T12:06:00Z</dcterms:created>
  <dcterms:modified xsi:type="dcterms:W3CDTF">2025-11-28T12:27:17Z</dcterms:modified>
  <dc:language>et-EE</dc:language>
</cp:coreProperties>
</file>