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e\Desktop\"/>
    </mc:Choice>
  </mc:AlternateContent>
  <xr:revisionPtr revIDLastSave="0" documentId="8_{312F2E25-7F4F-4150-98D0-3E061B1715B3}" xr6:coauthVersionLast="47" xr6:coauthVersionMax="47" xr10:uidLastSave="{00000000-0000-0000-0000-000000000000}"/>
  <bookViews>
    <workbookView xWindow="-108" yWindow="-108" windowWidth="23256" windowHeight="12456" activeTab="2" xr2:uid="{E0B52519-2634-4C85-90C0-DC5B7B9CF6CE}"/>
  </bookViews>
  <sheets>
    <sheet name="Teine 40" sheetId="1" r:id="rId1"/>
    <sheet name="Teine 41" sheetId="2" r:id="rId2"/>
    <sheet name="Teine 42" sheetId="3" r:id="rId3"/>
    <sheet name="Teine 39" sheetId="4" r:id="rId4"/>
    <sheet name="Pilt 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3" l="1"/>
  <c r="H82" i="3"/>
  <c r="I82" i="3"/>
  <c r="F82" i="3"/>
  <c r="G65" i="3"/>
  <c r="H65" i="3"/>
  <c r="I65" i="3"/>
  <c r="F65" i="3"/>
  <c r="G49" i="3"/>
  <c r="H49" i="3"/>
  <c r="I49" i="3"/>
  <c r="F49" i="3"/>
  <c r="G32" i="3"/>
  <c r="H32" i="3"/>
  <c r="I32" i="3"/>
  <c r="F32" i="3"/>
  <c r="G23" i="3"/>
  <c r="H23" i="3"/>
  <c r="I23" i="3"/>
  <c r="F23" i="3"/>
  <c r="F83" i="3" s="1"/>
  <c r="I84" i="3" s="1"/>
  <c r="G83" i="3"/>
  <c r="H83" i="3"/>
  <c r="I83" i="3"/>
  <c r="G82" i="2"/>
  <c r="G83" i="2" s="1"/>
  <c r="F82" i="2"/>
  <c r="G81" i="2"/>
  <c r="H81" i="2"/>
  <c r="I81" i="2"/>
  <c r="I82" i="2" s="1"/>
  <c r="I83" i="2" s="1"/>
  <c r="F81" i="2"/>
  <c r="G66" i="2"/>
  <c r="H66" i="2"/>
  <c r="I66" i="2"/>
  <c r="F66" i="2"/>
  <c r="G50" i="2"/>
  <c r="H50" i="2"/>
  <c r="H82" i="2" s="1"/>
  <c r="I50" i="2"/>
  <c r="F50" i="2"/>
  <c r="G33" i="2"/>
  <c r="H33" i="2"/>
  <c r="I33" i="2"/>
  <c r="F33" i="2"/>
  <c r="G23" i="2"/>
  <c r="H23" i="2"/>
  <c r="I23" i="2"/>
  <c r="F23" i="2"/>
  <c r="G83" i="1"/>
  <c r="H83" i="1"/>
  <c r="I83" i="1"/>
  <c r="F83" i="1"/>
  <c r="F67" i="1"/>
  <c r="G67" i="1"/>
  <c r="H67" i="1"/>
  <c r="E67" i="1"/>
  <c r="F50" i="1"/>
  <c r="G50" i="1"/>
  <c r="H50" i="1"/>
  <c r="E50" i="1"/>
  <c r="F33" i="1"/>
  <c r="G33" i="1"/>
  <c r="H33" i="1"/>
  <c r="E33" i="1"/>
  <c r="F23" i="1"/>
  <c r="G23" i="1"/>
  <c r="H23" i="1"/>
  <c r="E23" i="1"/>
  <c r="H82" i="4"/>
  <c r="I82" i="4"/>
  <c r="F82" i="4"/>
  <c r="G81" i="4"/>
  <c r="H81" i="4"/>
  <c r="I81" i="4"/>
  <c r="F81" i="4"/>
  <c r="G65" i="4"/>
  <c r="H65" i="4"/>
  <c r="I65" i="4"/>
  <c r="F65" i="4"/>
  <c r="G49" i="4"/>
  <c r="G82" i="4" s="1"/>
  <c r="H49" i="4"/>
  <c r="I49" i="4"/>
  <c r="F49" i="4"/>
  <c r="G23" i="4"/>
  <c r="H23" i="4"/>
  <c r="I23" i="4"/>
  <c r="F23" i="4"/>
  <c r="H83" i="2" l="1"/>
  <c r="I84" i="1"/>
  <c r="I83" i="4"/>
  <c r="H84" i="3"/>
  <c r="G84" i="3"/>
  <c r="H84" i="1"/>
  <c r="H85" i="1" s="1"/>
  <c r="F84" i="1"/>
  <c r="G84" i="1"/>
  <c r="G85" i="1" s="1"/>
  <c r="G83" i="4"/>
  <c r="H83" i="4"/>
  <c r="I8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</futureMetadata>
  <valueMetadata count="2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</valueMetadata>
</metadata>
</file>

<file path=xl/sharedStrings.xml><?xml version="1.0" encoding="utf-8"?>
<sst xmlns="http://schemas.openxmlformats.org/spreadsheetml/2006/main" count="823" uniqueCount="367">
  <si>
    <t>Siga</t>
  </si>
  <si>
    <t>Veis</t>
  </si>
  <si>
    <t>Siga ja veis</t>
  </si>
  <si>
    <t>Lammas</t>
  </si>
  <si>
    <t>Kana</t>
  </si>
  <si>
    <t>Kalkun</t>
  </si>
  <si>
    <t>Part</t>
  </si>
  <si>
    <t>Kala</t>
  </si>
  <si>
    <t>Muna</t>
  </si>
  <si>
    <t>Maks</t>
  </si>
  <si>
    <t>Piim</t>
  </si>
  <si>
    <t>Piim ja teravili</t>
  </si>
  <si>
    <t>Piimatoode</t>
  </si>
  <si>
    <t>Kaunvili</t>
  </si>
  <si>
    <t>Teravili</t>
  </si>
  <si>
    <t>Puuvili ja marjad</t>
  </si>
  <si>
    <t>Köögivili</t>
  </si>
  <si>
    <t>Seen</t>
  </si>
  <si>
    <t>Esmaspäev</t>
  </si>
  <si>
    <t>Lõunasöök</t>
  </si>
  <si>
    <t>Valguallikas/põhikomponent</t>
  </si>
  <si>
    <t>Koostisosad</t>
  </si>
  <si>
    <t>Kogus, g</t>
  </si>
  <si>
    <t>Energia, kcal</t>
  </si>
  <si>
    <t>Süsivesikud, g</t>
  </si>
  <si>
    <t>Rasvad, g</t>
  </si>
  <si>
    <t>Valgud, g</t>
  </si>
  <si>
    <t>Taimetoit</t>
  </si>
  <si>
    <t>Kokku:</t>
  </si>
  <si>
    <t>Teisipäev</t>
  </si>
  <si>
    <t>Kolmapäev</t>
  </si>
  <si>
    <t>Neljapäev</t>
  </si>
  <si>
    <t>Reede</t>
  </si>
  <si>
    <t>NÄDALA KESKMINE KOKKU:</t>
  </si>
  <si>
    <t>Põhitoitainetest saadav energia osakaal (E%)</t>
  </si>
  <si>
    <t>Nõutud vahemik kahenädala keskmisena</t>
  </si>
  <si>
    <t>700-800</t>
  </si>
  <si>
    <t>45-60 %E</t>
  </si>
  <si>
    <t>25-40%E</t>
  </si>
  <si>
    <t>10-20%E</t>
  </si>
  <si>
    <t>Üldinfo menüü kohta</t>
  </si>
  <si>
    <t>Taimetoit võib sisaldada muna ja piimatooteid</t>
  </si>
  <si>
    <t>Teavet menüüs sisaldavate allergeenide kohta küsi köögipersonalilt</t>
  </si>
  <si>
    <t>Joogivesi on igapäevaselt saadaval kogu päeva jooksul</t>
  </si>
  <si>
    <t>Tähised menüüs</t>
  </si>
  <si>
    <t>G</t>
  </si>
  <si>
    <t>Gluteen</t>
  </si>
  <si>
    <t xml:space="preserve">L </t>
  </si>
  <si>
    <t>Piimatooted sh. laktoos</t>
  </si>
  <si>
    <t>M</t>
  </si>
  <si>
    <t>P</t>
  </si>
  <si>
    <t>Pähklid</t>
  </si>
  <si>
    <t>VS</t>
  </si>
  <si>
    <t>Vähendatud suhkrud</t>
  </si>
  <si>
    <t>PT</t>
  </si>
  <si>
    <t>Portsjontoit</t>
  </si>
  <si>
    <t>PRIA toetusprogrammid</t>
  </si>
  <si>
    <t>PRIA piimatooteid pakume igapäev</t>
  </si>
  <si>
    <t>PRIA köögivilja ja puuvilja tooteid pakume igapäev</t>
  </si>
  <si>
    <t>Riis, aurutatud</t>
  </si>
  <si>
    <t>Riis</t>
  </si>
  <si>
    <t>Täisterapasta/pasta (G)</t>
  </si>
  <si>
    <t>Salatikaste</t>
  </si>
  <si>
    <t>Õunamahl, õunaäädikas, toiduõli, sidrunimahl, sinepipulber, söögisool, must pipar, petersell</t>
  </si>
  <si>
    <t>Seemnesegu</t>
  </si>
  <si>
    <t>Kõrvitsaseemned, päevalilleseemned, seesamiseemned</t>
  </si>
  <si>
    <t>Rukkileiva- ja sepikutoodete valik (G)</t>
  </si>
  <si>
    <t>Piimatooted (piim, keefir) (L)</t>
  </si>
  <si>
    <t>Ploom</t>
  </si>
  <si>
    <t>Hapukoor R 10% (L)</t>
  </si>
  <si>
    <t xml:space="preserve">Kaalikas </t>
  </si>
  <si>
    <t>Kartul, keedetud</t>
  </si>
  <si>
    <t>Kartul</t>
  </si>
  <si>
    <t>Bulgur, keedetud (G)</t>
  </si>
  <si>
    <t>Bulgur</t>
  </si>
  <si>
    <t>Peedi-rohelise sibula salat</t>
  </si>
  <si>
    <t>Punane peet, roheline sibul</t>
  </si>
  <si>
    <t>Hiina kapsas, mais, läätsed</t>
  </si>
  <si>
    <t xml:space="preserve">Pirn  </t>
  </si>
  <si>
    <t>Porgand</t>
  </si>
  <si>
    <t>Tomatikaste</t>
  </si>
  <si>
    <t>Tomatipüree, vesi, suhkur, petersell, must pipar</t>
  </si>
  <si>
    <t>Ürdised ahjuköögiviljad</t>
  </si>
  <si>
    <t>Porgandi-mangosalat</t>
  </si>
  <si>
    <t>Porgand, mango</t>
  </si>
  <si>
    <t>Õun</t>
  </si>
  <si>
    <t>Sealihaguljašš porgandiga (G)</t>
  </si>
  <si>
    <t>Sealiha, nisujahu vesi, porgand, mugulsibul, tomatipüree, toiduõli, küüslauk, värske petersell, jahvatatud paprika, söögisool, loorber, must pipar, köömned</t>
  </si>
  <si>
    <t>Läätseguljašš (G)</t>
  </si>
  <si>
    <t>Läätsed,  nisujahu, vesi, porgand, mugulsibul, tomatipüree, toiduõli, küüslauk, värske petersell, jahvatatud paprika, söögisool, loorber, must pipar, köömned</t>
  </si>
  <si>
    <t>Tatar, aurutatud</t>
  </si>
  <si>
    <t>Tatar</t>
  </si>
  <si>
    <t>Pasta, keedetud (G)</t>
  </si>
  <si>
    <t>Tomat, läätsed, lillkapsas</t>
  </si>
  <si>
    <t>Pirn</t>
  </si>
  <si>
    <t>Kapsas, valge</t>
  </si>
  <si>
    <t>Kinoa, keedetud</t>
  </si>
  <si>
    <t>Kinoa</t>
  </si>
  <si>
    <t>Peedi-küüslaugusalat</t>
  </si>
  <si>
    <t xml:space="preserve">Punanepeet, küüslauk </t>
  </si>
  <si>
    <t>Porgand, roheline hernes, brokkoli</t>
  </si>
  <si>
    <t>Porgandi-ananassisalat</t>
  </si>
  <si>
    <t>Porgand, ananass</t>
  </si>
  <si>
    <t>Valge redis, kikerherned, porrulauk</t>
  </si>
  <si>
    <t>Bolognese kaste</t>
  </si>
  <si>
    <t>Veisehakkliha, mugulsibul, porgand, küüslauk, purustatud tomat, tomatipasta, toiduõli, vesi, kuivatatud basiilik, kuivatatud pune, söögisool, must pipar</t>
  </si>
  <si>
    <t>Kinoa, aurutatud</t>
  </si>
  <si>
    <t>Pasta (G)</t>
  </si>
  <si>
    <t>Hiina kapsa-virsikusalat</t>
  </si>
  <si>
    <t>Hiina kapsas, virsikud</t>
  </si>
  <si>
    <t>Suvikõrvits, läätsed, mais</t>
  </si>
  <si>
    <t>Bataat, punased oad, mugulsibul, riivsai, muna, vesi, söögisool, must pipar, värske till, sidrunikoor</t>
  </si>
  <si>
    <t>Soe valge kaste (L,G)</t>
  </si>
  <si>
    <t xml:space="preserve">Nisujahu, või, piim, toidukoor </t>
  </si>
  <si>
    <t>Punane kapsas, aeduba, paprika</t>
  </si>
  <si>
    <t>Kapsas valge</t>
  </si>
  <si>
    <t>Ühepajatoit sealihaga</t>
  </si>
  <si>
    <t>Sealiha, porgand, peakapsas, mugulsibul, kaalikas, juurseller, toiduõli, söögisool, must pipar, till</t>
  </si>
  <si>
    <t>Ühepajatoit roheliste ubadega</t>
  </si>
  <si>
    <t>Rohelised oad, porgand, peakapsas, mugulsibul, kaalikas, juurseller, toiduõli, söögisool, must pipar, till</t>
  </si>
  <si>
    <t>Kodujuust R 5% (L)</t>
  </si>
  <si>
    <t>Kodujuust R5%</t>
  </si>
  <si>
    <t>Kartul, aurutatud</t>
  </si>
  <si>
    <t>Valge redise-kurgisalat</t>
  </si>
  <si>
    <t>Valge redis, kurk</t>
  </si>
  <si>
    <t>39. nädal</t>
  </si>
  <si>
    <t>22.09.-26.09.2025</t>
  </si>
  <si>
    <t>Böfstrooganov (G,L)</t>
  </si>
  <si>
    <t xml:space="preserve">Veiseliha, vesi, hapukoor R 20%, mugulsibul, tomatipüree, nisujahu, toiduõli, sinep, värske petersell, must pipar </t>
  </si>
  <si>
    <t>Magushapu kanapada</t>
  </si>
  <si>
    <t>Kanaliha, must pipar, mugulsibul,küüslauk, ingverijuur, paprika punane, porgand, suhkur, soojakaste, tomatipasta, sidrunimahl, vesi, maisitärklis, ananass, toiduõli</t>
  </si>
  <si>
    <t>Aedviljastrooganov (G, L)</t>
  </si>
  <si>
    <t>Porgand, juurseller, pastinaak, kaalikas, mugulsibul, tomatipüree, toiduõli, nisujahu,  vesi, jahvatatud paprika, hapukoor, söögisool, must pipar</t>
  </si>
  <si>
    <t>Tatar, keedetud</t>
  </si>
  <si>
    <t>Täisterapasta</t>
  </si>
  <si>
    <t>Valge redise-paprikasalat</t>
  </si>
  <si>
    <t>Valge redis, paprika</t>
  </si>
  <si>
    <t>Kapsa-tomatisalat</t>
  </si>
  <si>
    <t>Valge kapsas, tomat</t>
  </si>
  <si>
    <t>Peet, nuikapsas, kikerherned</t>
  </si>
  <si>
    <t>PRIA</t>
  </si>
  <si>
    <t>Värskekapsasupp sealihaga</t>
  </si>
  <si>
    <t>Sealiha, valge peakapsas, porgand, sibul, kartul, vesi, toiduõli, söögisool, must pipar, till</t>
  </si>
  <si>
    <t>Koorene lõhesupp (L)</t>
  </si>
  <si>
    <t>Lõhe, kartul, mugulsibul, porgand, toidukoor R15%, söögisool, must pipar, till, toiduõli,</t>
  </si>
  <si>
    <t>Värskekapsasupp hernestega</t>
  </si>
  <si>
    <t>Herned, valge peakapsas, porgand, sibul, kartul, vesi, toiduõli, söögisool, must pipar, till</t>
  </si>
  <si>
    <t>Maisimannakreem kirsikisselliga (L)</t>
  </si>
  <si>
    <t>Maisimanna, piim, vahukoor, vesi, suhkur, kirsimahl, kirsid, kartulitärklis</t>
  </si>
  <si>
    <t>Ürdimarinaadis kana poolkoib (PT)</t>
  </si>
  <si>
    <t xml:space="preserve">Kana poolkoib, küüslauk, söögisool, must pipar, värske petersell, Santa Maria prantsuse ürdisegu, toiduõli </t>
  </si>
  <si>
    <t>Paneeritud ahjukala (G,M, PT)</t>
  </si>
  <si>
    <t>Valge kala, toiduõli, muna, riivsai, söögisool, sidrunipipar</t>
  </si>
  <si>
    <t>Paneeritud oakotletid (G,M)</t>
  </si>
  <si>
    <t>Uba, kartul, rullijahu, mugulsibul, must pipar, muna, toidu õli, söögisool, till</t>
  </si>
  <si>
    <t>Jogurti-petersellikaste (L)</t>
  </si>
  <si>
    <t>Maitsestamata jogurt, petersell</t>
  </si>
  <si>
    <t>Salatisegu</t>
  </si>
  <si>
    <t>Hiinakapsa-porrulaugusalat</t>
  </si>
  <si>
    <t>Hiina kapsas, porrulauk</t>
  </si>
  <si>
    <t>Punane peet, mais, valge uba</t>
  </si>
  <si>
    <t xml:space="preserve">Õun </t>
  </si>
  <si>
    <t>Kalkunipada Vahemere ürtidega</t>
  </si>
  <si>
    <t>Kalkuniliha, mugulsibul, brokkoli, roheline hernes, porgand, toiduõli, vesi, must pipar, söögisool, till, petersell</t>
  </si>
  <si>
    <t>Magushapu sealihapada</t>
  </si>
  <si>
    <t>Sealiha, mugulsibul, küüslauk, ingverijuur, porgand, ananass, paprika, sojakaste, tomatoipasta, vesi, maisitärklis, ananassimahl, toiduõli, suhkur, söögisool</t>
  </si>
  <si>
    <t>Kartuli-seene-köögiviljavorm juustuga (L)</t>
  </si>
  <si>
    <t>Šampinjonid, kartul, mugulsibul, porgand, toidukoor R15%, toiduõli, vesi, must pipar, söögisool, till, petersell</t>
  </si>
  <si>
    <t>Pasta</t>
  </si>
  <si>
    <t>Hiina kapsa salat spinati, rohelise herne ja maisiga</t>
  </si>
  <si>
    <t>Hiina kapsas, spinat, roheline hernes, mais</t>
  </si>
  <si>
    <t>Kapsas, läätsed, redis</t>
  </si>
  <si>
    <t>Nuikapsas</t>
  </si>
  <si>
    <t>Pilaff kanalihaga</t>
  </si>
  <si>
    <t>Kanaliha, riis, mugulsibul, toiduõli, porgand, must pipar, söögisool</t>
  </si>
  <si>
    <t>Pilaff ubadega</t>
  </si>
  <si>
    <t>Oad, riis, mugulsibul, toiduõli, porgand, must pipar, söögisool</t>
  </si>
  <si>
    <t>Köögiviljad, aurutatud</t>
  </si>
  <si>
    <t>Porgand, brokkoli, lillkapsas, paprika</t>
  </si>
  <si>
    <t>Kõrvitsa-apelsinisalat</t>
  </si>
  <si>
    <t xml:space="preserve">Kõrvits, apelsin </t>
  </si>
  <si>
    <t>Punapeedi-õuna salat</t>
  </si>
  <si>
    <t>Punapeet, õun</t>
  </si>
  <si>
    <t>Hiina kapsas, marineeritud punane sibul, paprika</t>
  </si>
  <si>
    <t>Menüü on koostatud II vanuserühmale</t>
  </si>
  <si>
    <t>Punane peet, küüslauk</t>
  </si>
  <si>
    <t xml:space="preserve">Hakklihasupp köögiviljadega, </t>
  </si>
  <si>
    <t>Segahakkliiha, kartul, porgand, paprika, sibul, roheline hernes, hapukurk, söögisool, must pipar</t>
  </si>
  <si>
    <t>Ahjus küpsetatud sealiha (PT)</t>
  </si>
  <si>
    <t>Sealiha, küüslauk, tüümian, toiduõli, mugulsibul, vesi, õunamahl, must pipar, söögisool</t>
  </si>
  <si>
    <t>Kapsa-virsikusalat</t>
  </si>
  <si>
    <t>Valge peakapsas, virsik</t>
  </si>
  <si>
    <t>Koorene hakklihapada (G, L)</t>
  </si>
  <si>
    <t>Segahakkliha, porgand, suvikõrvits, aedoad, porrulauk, mugulsibul, küüslauk, vahukoorR35%, toiduõli, vesi, pune, basiilik, söögisool, must pipar</t>
  </si>
  <si>
    <t>Tomatine kanapada Prantsuse ürtidega</t>
  </si>
  <si>
    <t>Kanaliha, suvikõrvits, mugulsibul, paprika, pastinaak, tomat purustatud, tomatipasta, küüslauk, must pipar, vesi, söögisool, Prantsuse ürdisegu</t>
  </si>
  <si>
    <t>Ratatouille</t>
  </si>
  <si>
    <t>Paprika, baklažaan, suvikõrvits, mugulsibul, küüslauk, tomatipasta, purustatud tomat toiduõli, vesi, pune, basiilik, küüslauk, söögisool, must pipar</t>
  </si>
  <si>
    <t>Valge kapsa salat maisiga</t>
  </si>
  <si>
    <t>Punane kapsas, mais</t>
  </si>
  <si>
    <t>Kaalikas, hernes, porrulauk</t>
  </si>
  <si>
    <t>Hiina kapsa salat tomatiga</t>
  </si>
  <si>
    <t>Hiina kapsas, tomat</t>
  </si>
  <si>
    <t>Kanahakklihakaste (G, L)</t>
  </si>
  <si>
    <t>Kanahakkliha, toidukoor R15%, mugulsibul, nisujahu, söögisool, must pipar</t>
  </si>
  <si>
    <t>Kodune seljanka (G)</t>
  </si>
  <si>
    <t>Hapukoor R10%</t>
  </si>
  <si>
    <t>Üleküpsetatud kalafilee (L, PT)</t>
  </si>
  <si>
    <t>Valge kala, sidrun, juust R25%, oliiviõli, söögisool, spinat</t>
  </si>
  <si>
    <t>Bataat, punased oad, muna, küüslauk, riivsai, mugulsibul, tüümian, must pipar, söögisool, toiduõli</t>
  </si>
  <si>
    <t>Soe valge kaste (G, L)</t>
  </si>
  <si>
    <t>Toidukoor R15%, nisujahu, vesi, söögisool, must pipar</t>
  </si>
  <si>
    <t>Rooskapsas, röstitud</t>
  </si>
  <si>
    <t>Rooskapsas</t>
  </si>
  <si>
    <t>Kapsa-kurgisalat tilliga</t>
  </si>
  <si>
    <t>Valge kapsas, kurk, till</t>
  </si>
  <si>
    <t>Peedi-hapukurgisalat</t>
  </si>
  <si>
    <t xml:space="preserve">Hartšoo veiselihaga </t>
  </si>
  <si>
    <t>Apelsini kastmes hautatud kalkunipala (PT)</t>
  </si>
  <si>
    <t>Apelsinmahl, kalkuniliha, piprasegu, söögisool, must pipar, petersell</t>
  </si>
  <si>
    <t>Tatar, šampinjonid, nisujahu, muna, söögisool, must pipar</t>
  </si>
  <si>
    <t>Sealihakaste paprikaga (G,L)</t>
  </si>
  <si>
    <t>Sealiha, paprika, sibul, toidukoor R15%, nisujahu, söögisool, must pipar</t>
  </si>
  <si>
    <t>Kapsas, porgand, suvikõrvits, valged oad, toidukoor, nisujahu, söögisool, must pipar</t>
  </si>
  <si>
    <t>Kodujuustusalat tilliga (L)</t>
  </si>
  <si>
    <t>Kodujuust, till</t>
  </si>
  <si>
    <t>Punase kapsa-virsikusalat</t>
  </si>
  <si>
    <t>Punane kapsas, virsik</t>
  </si>
  <si>
    <t>Valge redise-kurgisalat tilliga</t>
  </si>
  <si>
    <t>Valge redis, kurk, till</t>
  </si>
  <si>
    <t>HIIU KOOLILÕUNA MENÜÜ</t>
  </si>
  <si>
    <t>Ahjujuurviljad ürtidega</t>
  </si>
  <si>
    <t>Porgand, porru, lillkapsas, brokkoli, suvikõrvits, ürdid</t>
  </si>
  <si>
    <t>Röstitud suvikõrvits, sibul, porgand</t>
  </si>
  <si>
    <t>Brokoli ja lillkapsas, aurutatud</t>
  </si>
  <si>
    <t>Aedoad, aurutatud</t>
  </si>
  <si>
    <t>Porgand, pastinaak</t>
  </si>
  <si>
    <t>Juurseller, küpsetatud</t>
  </si>
  <si>
    <t>Brokkoli, beebiborgand, aurutatud</t>
  </si>
  <si>
    <t>Pastinaak, kaalikas, küpsetatud</t>
  </si>
  <si>
    <t>Aeduba röstitud seesami seemnetega</t>
  </si>
  <si>
    <t>Peet, röstitud</t>
  </si>
  <si>
    <t>Porgand, pastinaak, küpsetatud</t>
  </si>
  <si>
    <t>Köögiviljapihv (G, M, PT)</t>
  </si>
  <si>
    <t>Köögiviljavorm (L,G)</t>
  </si>
  <si>
    <t>Hiina kapsa salat spinati ja punase sibulaga</t>
  </si>
  <si>
    <t>Pastaroog ubadega (L,G)</t>
  </si>
  <si>
    <t>Porgandi-valge redisesalat</t>
  </si>
  <si>
    <t>Kapsa salat tilliga</t>
  </si>
  <si>
    <t>Porgand, valge redis</t>
  </si>
  <si>
    <t>valge peakapsas, till</t>
  </si>
  <si>
    <t>Köögivilja pihv (G, PT )</t>
  </si>
  <si>
    <t xml:space="preserve">Kartul </t>
  </si>
  <si>
    <t>Kartul, söögisool</t>
  </si>
  <si>
    <t>Hiina kapsa-paprikasalat</t>
  </si>
  <si>
    <t>Hiina kapsas, paprika</t>
  </si>
  <si>
    <t>Bataadi-punase oa vorm (PT) (G,M)</t>
  </si>
  <si>
    <t>Kartuli-porgand aurutatud</t>
  </si>
  <si>
    <t>Kartul, porgand</t>
  </si>
  <si>
    <t>Riisi-köögiviljaroog kanaga</t>
  </si>
  <si>
    <t>Riis, kana, brokkoli, porgand, paprika, mugulsibul, küüslauk, toidu õli, sidruni mahl, söögi sool, must pipar, paprika jahvatatud, petersell värske</t>
  </si>
  <si>
    <t>Kartuli-brokkoli, aurutatud</t>
  </si>
  <si>
    <t>Kartul, brokkoli, söögisool</t>
  </si>
  <si>
    <t>Salatisegu (Hiinakapsas, jääsalat, punane kapsas, spinat)</t>
  </si>
  <si>
    <t>Porgandi-rohelise herne salat</t>
  </si>
  <si>
    <t>Porgand, roheline hernes</t>
  </si>
  <si>
    <t>Hakkliha ja köögivilja tatraroog</t>
  </si>
  <si>
    <t>Segahakkliha, tatar, mugulsibul, porgand, tomat</t>
  </si>
  <si>
    <t>Külm kaste rohelise sibulaga (L)</t>
  </si>
  <si>
    <t>Maitsestamata jogurt, roheline sibul</t>
  </si>
  <si>
    <t>40. nädal</t>
  </si>
  <si>
    <t>Värskekapsahautis hakklihaga</t>
  </si>
  <si>
    <t>kapsas, porgand, seguhakkliha, vesi ,sool,pipar</t>
  </si>
  <si>
    <t>Peedi-sellerisalat tilliga</t>
  </si>
  <si>
    <t>Punane peet, seller, till</t>
  </si>
  <si>
    <t>veiseliha, riis, sibul, tomatipasta, vesi, söögisool, must pipar</t>
  </si>
  <si>
    <t>Hapukapsasupp sealihaga (G)</t>
  </si>
  <si>
    <t>Sealiha,hapukapsas, odrakruup, porgand, kartul, mugulsibul, toiduõli, vesi, petersell, söögisool, must pipar</t>
  </si>
  <si>
    <t>Hapukapsasupp ilmalihata (taimne) (G)</t>
  </si>
  <si>
    <t>Hapukapsas, odrakruup, porgand, kartul, mugulsibul, toiduõli, vesi, petersell, söögisool, must pipar</t>
  </si>
  <si>
    <t>Marjatarretis vahukoorega (L)</t>
  </si>
  <si>
    <t>Paneeritud kalafilee (PT)</t>
  </si>
  <si>
    <t>Valge kala, muna, riivsai, toiduõli, söögisool, must pipar.</t>
  </si>
  <si>
    <t>Tartar kaste(L)</t>
  </si>
  <si>
    <t xml:space="preserve">Maitsestamata jogurt, marineeritud kurk, till </t>
  </si>
  <si>
    <t>Porgandi-kapsasalat</t>
  </si>
  <si>
    <t>Porgand, kapsas</t>
  </si>
  <si>
    <t>Kanaliha, värskekapsas, mugulsibul, porgand,brokkoli, maitseained, söögisool, must pipar</t>
  </si>
  <si>
    <t>Köögiviljahautis kanalihaga</t>
  </si>
  <si>
    <t>Kaalikas, porgand, röstitud</t>
  </si>
  <si>
    <t>Tomatine pastaroog segahakklihaga (L,G)</t>
  </si>
  <si>
    <t>Plov sealihaga</t>
  </si>
  <si>
    <t>Riis, tomatipasta, porgand, sool, pipar, toiduõli, vesi</t>
  </si>
  <si>
    <t>Kapsas, hapukurk, punane sibul</t>
  </si>
  <si>
    <t>29.09-03.10.2025</t>
  </si>
  <si>
    <t>Lõunasöök 29.09.25</t>
  </si>
  <si>
    <t>Lõunasöök 30.09.25</t>
  </si>
  <si>
    <t>Lõunasöök 01.10.25</t>
  </si>
  <si>
    <t>Lõunasöök 02.10.25</t>
  </si>
  <si>
    <t>Lõunasöök 03.10.25</t>
  </si>
  <si>
    <r>
      <t>Külmutatud marjad, zelatiin, vesi,</t>
    </r>
    <r>
      <rPr>
        <b/>
        <sz val="12"/>
        <color rgb="FF000000"/>
        <rFont val="Dussmann"/>
        <family val="2"/>
        <charset val="186"/>
      </rPr>
      <t xml:space="preserve"> vahukoor R35%,</t>
    </r>
    <r>
      <rPr>
        <sz val="12"/>
        <color rgb="FF000000"/>
        <rFont val="Dussmann"/>
        <family val="2"/>
        <charset val="186"/>
      </rPr>
      <t xml:space="preserve"> suhkur, vaniljesuhkur</t>
    </r>
  </si>
  <si>
    <r>
      <rPr>
        <b/>
        <sz val="12"/>
        <color rgb="FF000000"/>
        <rFont val="Dussmann"/>
        <family val="2"/>
        <charset val="186"/>
      </rPr>
      <t>Pasta,</t>
    </r>
    <r>
      <rPr>
        <sz val="12"/>
        <color rgb="FF000000"/>
        <rFont val="Dussmann"/>
        <family val="2"/>
        <charset val="186"/>
      </rPr>
      <t xml:space="preserve"> segahakkliha, mugulsibul</t>
    </r>
    <r>
      <rPr>
        <b/>
        <sz val="12"/>
        <color rgb="FF000000"/>
        <rFont val="Dussmann"/>
        <family val="2"/>
        <charset val="186"/>
      </rPr>
      <t>, porgand,purustatud tomat</t>
    </r>
    <r>
      <rPr>
        <sz val="12"/>
        <color rgb="FF000000"/>
        <rFont val="Dussmann"/>
        <family val="2"/>
        <charset val="186"/>
      </rPr>
      <t>, toiduõli, must pipar, söögisool, vesi</t>
    </r>
  </si>
  <si>
    <r>
      <rPr>
        <b/>
        <sz val="12"/>
        <color rgb="FF000000"/>
        <rFont val="Dussmann"/>
        <family val="2"/>
        <charset val="186"/>
      </rPr>
      <t>Pasta porgand</t>
    </r>
    <r>
      <rPr>
        <sz val="12"/>
        <color rgb="FF000000"/>
        <rFont val="Dussmann"/>
        <family val="2"/>
        <charset val="186"/>
      </rPr>
      <t>, mugulsibul, purustatud tomat, rohelised oad, toiduõli, must pipar, söögisool, vesi</t>
    </r>
  </si>
  <si>
    <t>Kana, porgand, mugulsibul, piim, nisujahu, söögisool, mustpipar</t>
  </si>
  <si>
    <t>Kanastrogonov(L,G)</t>
  </si>
  <si>
    <t>Läätsestrogonov (G)</t>
  </si>
  <si>
    <t>Läätsed, porgand, sibul, piim, nisujahu, söögisool, pipar</t>
  </si>
  <si>
    <t>Kartul, sool</t>
  </si>
  <si>
    <t>tatar, sool</t>
  </si>
  <si>
    <t>Röstitud peet, sibul, porgand</t>
  </si>
  <si>
    <t>Porgand ,valge, redis, sidrunimahl, sool</t>
  </si>
  <si>
    <t>Hiina kapsas, spinat ja punane sibul</t>
  </si>
  <si>
    <t>Kapsas, porgand, sibul,  oliiviõli, ürdisegu</t>
  </si>
  <si>
    <t>41. nädal</t>
  </si>
  <si>
    <t>06.-10.10.25</t>
  </si>
  <si>
    <t>Lõunasöök 06.10.25</t>
  </si>
  <si>
    <t>Lõunasöök 07.10.25</t>
  </si>
  <si>
    <t>Lõunasöök 08.10.25</t>
  </si>
  <si>
    <t>Lõunasöök 09.10.25</t>
  </si>
  <si>
    <t>Lõunasöök 10.10.25</t>
  </si>
  <si>
    <t xml:space="preserve">Kartul, sealiha, kurk marineeritud, porgand, sibul, keedusink, tomatipüree, toiduõli, vesi, petersell </t>
  </si>
  <si>
    <t>Köögivilja supp veisehakklihaga</t>
  </si>
  <si>
    <t>Veisehakkliha, kartul, porgand, peakapsas, suvikõrvits, brokkoli, mugulsibul, küüslauk, söögisool, must pipar, till, vesi, toiduõli</t>
  </si>
  <si>
    <t>Kartul, porgand, peakapsas, suvikõrvits, brokkoli, mugulsibul, küüslauk, söögisool, must pipar, till, vesi, toiduõli</t>
  </si>
  <si>
    <t>Köögiviljasupp</t>
  </si>
  <si>
    <t>Riisivaht marjakisselliga (L)</t>
  </si>
  <si>
    <t>Riis, piim, vahukoor, suhkur, sidrunikoor, vanillisuhkur, marjad, kartulitärklis, vesi</t>
  </si>
  <si>
    <t>Pikkpoiss, kanahakklihast (G,M,L PT)</t>
  </si>
  <si>
    <t>Kanahakkliha, mugulsibul,  muna, riivsai, toiduõli, vesi, toidukoor R15%,  must pipar, söögisool, petersell</t>
  </si>
  <si>
    <t>Riis, keedetud</t>
  </si>
  <si>
    <t>Köögivilja hautis kanaga</t>
  </si>
  <si>
    <t>Köögiviljad, kanaliha, rapsiõli, porrulauk</t>
  </si>
  <si>
    <t>Kartul-porgand, aurutatud</t>
  </si>
  <si>
    <t>Veiselihaga kapsahautis</t>
  </si>
  <si>
    <t>veiseliha, kapsas, porgand,sibul, vesi, toiduõli, pipar, sool, tomatikuubikud</t>
  </si>
  <si>
    <t>Köögiviljahautis</t>
  </si>
  <si>
    <t>Köögiviljad, rapsiõli, porrulauk</t>
  </si>
  <si>
    <t>Tomatine kanapasta(G;L)</t>
  </si>
  <si>
    <t>Peet, punane sibul, lillkapsas</t>
  </si>
  <si>
    <t>Kalkuni-riisiroog</t>
  </si>
  <si>
    <t>Kanaliha, pasta, vesi, paprika, porgand, tomatipasta, purustatud tomat, toiduõli, küüslauk, suhkur, värske petersell, söögisool, must pipar</t>
  </si>
  <si>
    <t>Kalkun, porgand, roheline hernes, mais,toiduõli, sibul, riis, porru, sool, pipar</t>
  </si>
  <si>
    <t>Tomatine pasta paprikaga</t>
  </si>
  <si>
    <t>Pasta, punane paprika, porgand, tomatipasta, purustatud tomat, toiduõli, küüslauk, suhkur, värske petersell, söögisool, must pipar</t>
  </si>
  <si>
    <t>Külm kaste tilliga(L)</t>
  </si>
  <si>
    <t>Maitsesatamata jogurt, till, sool</t>
  </si>
  <si>
    <t>42. nädal</t>
  </si>
  <si>
    <t>13.-17.10.2025</t>
  </si>
  <si>
    <t>Lõunasöök 13.10.25</t>
  </si>
  <si>
    <t>Kana-köögiviljakaste (G, L)</t>
  </si>
  <si>
    <t>Kanaliha, mugulsibul, porgand, küüslauk, roheline hernes, toidukoor R15%, nisujahu, toiduõli, vesi, söögisool, must pipar</t>
  </si>
  <si>
    <t>Bolognese kaste ubadega</t>
  </si>
  <si>
    <t>Oad, mugulsibul, porgand, küüslauk, purustatud tomat, tomatipasta, toiduõli, vesi, kuivatatud basiilik, kuivatatud pune, söögisool, must pipar</t>
  </si>
  <si>
    <t>Lõunasöök 14.10.25</t>
  </si>
  <si>
    <t>Kanasupp nuudlite ja aedviljadega</t>
  </si>
  <si>
    <t>Kanaliha, porgand, mugulsibul, brokkoli,nuudlid,paprika toiduõli, söögisool, küüslauk, petersell</t>
  </si>
  <si>
    <t>Aedviljasupp nuudlite ja spinatiga</t>
  </si>
  <si>
    <t>Porgand, mugulsibul, brokkoli, nuudlid, paprika, spinat, toiduõli, söögisool, petersell</t>
  </si>
  <si>
    <t>Lõunasöök 15.10.25</t>
  </si>
  <si>
    <t>Pikkpoiss punasest kalast ja kodujuustust (PT) (G,M)</t>
  </si>
  <si>
    <t>Lõhe, kodujuust, mugulsibul, riivsai, muna, vesi, söögisool, must pipar, värske till, sidrunikoor</t>
  </si>
  <si>
    <t xml:space="preserve">Peedi-kapsasalat </t>
  </si>
  <si>
    <t>Punapeet, kapsas</t>
  </si>
  <si>
    <t>Pannacotta maasikapüreega(L)</t>
  </si>
  <si>
    <t>Lõunasöök 16.10.25</t>
  </si>
  <si>
    <t>Lõunasöök 17.10.25</t>
  </si>
  <si>
    <t>Piim, maitsestamata jogurt, suhkur, vanilje, želatiin, külmutatud maasikad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</si>
</sst>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_(* #,##0.00_);_(* \(#,##0.00\);_(* &quot;-&quot;??_);_(@_)"/>
  </numFmts>
  <fonts count="3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Dussmann"/>
      <family val="2"/>
      <charset val="186"/>
    </font>
    <font>
      <sz val="12"/>
      <color rgb="FF000000"/>
      <name val="Dussmann"/>
      <family val="2"/>
      <charset val="186"/>
    </font>
    <font>
      <sz val="14"/>
      <name val="Dussmann"/>
      <family val="2"/>
      <charset val="186"/>
    </font>
    <font>
      <sz val="14"/>
      <color rgb="FF000000"/>
      <name val="Dussmann"/>
      <family val="2"/>
      <charset val="186"/>
    </font>
    <font>
      <sz val="12"/>
      <name val="Dussmann"/>
      <family val="2"/>
      <charset val="186"/>
    </font>
    <font>
      <b/>
      <sz val="24"/>
      <name val="Dussmann"/>
      <family val="2"/>
      <charset val="186"/>
    </font>
    <font>
      <b/>
      <sz val="18"/>
      <color rgb="FFFF0000"/>
      <name val="Dussmann"/>
      <family val="2"/>
      <charset val="186"/>
    </font>
    <font>
      <sz val="14"/>
      <color indexed="8"/>
      <name val="Dussmann"/>
      <family val="2"/>
      <charset val="186"/>
    </font>
    <font>
      <sz val="12"/>
      <color rgb="FFFF0000"/>
      <name val="Dussmann"/>
      <family val="2"/>
      <charset val="186"/>
    </font>
    <font>
      <b/>
      <sz val="14"/>
      <name val="Dussmann"/>
      <family val="2"/>
      <charset val="186"/>
    </font>
    <font>
      <b/>
      <sz val="14"/>
      <name val="Dussmann"/>
    </font>
    <font>
      <sz val="11"/>
      <color theme="1"/>
      <name val="Aptos Narrow"/>
      <family val="2"/>
      <scheme val="minor"/>
    </font>
    <font>
      <b/>
      <sz val="24"/>
      <color rgb="FF000000"/>
      <name val="Dussmann"/>
      <family val="2"/>
      <charset val="186"/>
    </font>
    <font>
      <b/>
      <sz val="12"/>
      <color rgb="FF000000"/>
      <name val="Dussmann"/>
      <family val="2"/>
      <charset val="186"/>
    </font>
    <font>
      <b/>
      <sz val="14"/>
      <color rgb="FF000000"/>
      <name val="Dussmann"/>
      <family val="2"/>
      <charset val="186"/>
    </font>
    <font>
      <b/>
      <sz val="12"/>
      <name val="Dussmann"/>
      <family val="2"/>
      <charset val="186"/>
    </font>
    <font>
      <sz val="11"/>
      <color rgb="FF000000"/>
      <name val="Dussmann"/>
      <family val="2"/>
      <charset val="186"/>
    </font>
    <font>
      <b/>
      <sz val="14"/>
      <color rgb="FFFF0000"/>
      <name val="Dussmann"/>
      <family val="2"/>
      <charset val="186"/>
    </font>
    <font>
      <sz val="16"/>
      <color theme="1"/>
      <name val="Dussmann"/>
      <family val="2"/>
      <charset val="186"/>
    </font>
    <font>
      <sz val="16"/>
      <name val="Dussmann"/>
      <family val="2"/>
      <charset val="186"/>
    </font>
    <font>
      <b/>
      <sz val="16"/>
      <name val="Dussmann"/>
      <family val="2"/>
      <charset val="186"/>
    </font>
    <font>
      <b/>
      <sz val="16"/>
      <color rgb="FFFF0000"/>
      <name val="Dussmann"/>
      <family val="2"/>
      <charset val="186"/>
    </font>
    <font>
      <b/>
      <sz val="16"/>
      <color indexed="8"/>
      <name val="Dussmann"/>
      <family val="2"/>
      <charset val="186"/>
    </font>
    <font>
      <b/>
      <sz val="16"/>
      <color theme="1"/>
      <name val="Dussmann"/>
      <family val="2"/>
      <charset val="186"/>
    </font>
    <font>
      <sz val="16"/>
      <color indexed="8"/>
      <name val="Dussmann"/>
      <family val="2"/>
      <charset val="186"/>
    </font>
    <font>
      <sz val="16"/>
      <color rgb="FFFF0000"/>
      <name val="Dussmann"/>
      <family val="2"/>
      <charset val="186"/>
    </font>
    <font>
      <b/>
      <sz val="18"/>
      <color theme="1"/>
      <name val="Dussmann"/>
      <family val="2"/>
      <charset val="186"/>
    </font>
    <font>
      <sz val="18"/>
      <color theme="1"/>
      <name val="Dussmann"/>
      <family val="2"/>
      <charset val="186"/>
    </font>
    <font>
      <sz val="18"/>
      <color indexed="8"/>
      <name val="Dussmann"/>
      <family val="2"/>
      <charset val="186"/>
    </font>
    <font>
      <b/>
      <sz val="18"/>
      <color indexed="8"/>
      <name val="Dussmann"/>
      <family val="2"/>
      <charset val="186"/>
    </font>
    <font>
      <b/>
      <sz val="18"/>
      <name val="Dussmann"/>
      <family val="2"/>
      <charset val="186"/>
    </font>
    <font>
      <sz val="18"/>
      <name val="Dussmann"/>
      <family val="2"/>
      <charset val="186"/>
    </font>
    <font>
      <sz val="12"/>
      <color indexed="8"/>
      <name val="Dussmann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AF6E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1F0C8"/>
        <bgColor rgb="FF000000"/>
      </patternFill>
    </fill>
    <fill>
      <patternFill patternType="solid">
        <fgColor rgb="FFFAF6EB"/>
        <bgColor rgb="FF000000"/>
      </patternFill>
    </fill>
    <fill>
      <patternFill patternType="solid">
        <fgColor rgb="FFFBE2D5"/>
        <bgColor rgb="FF00000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2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5" fillId="0" borderId="5" xfId="0" applyFont="1" applyBorder="1"/>
    <xf numFmtId="0" fontId="9" fillId="0" borderId="0" xfId="0" applyFont="1"/>
    <xf numFmtId="0" fontId="3" fillId="0" borderId="0" xfId="0" applyFont="1"/>
    <xf numFmtId="49" fontId="8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wrapText="1"/>
    </xf>
    <xf numFmtId="49" fontId="8" fillId="0" borderId="1" xfId="0" applyNumberFormat="1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165" fontId="11" fillId="6" borderId="1" xfId="0" applyNumberFormat="1" applyFont="1" applyFill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4" xfId="0" applyFont="1" applyBorder="1" applyAlignment="1">
      <alignment horizontal="left"/>
    </xf>
    <xf numFmtId="0" fontId="13" fillId="0" borderId="5" xfId="0" applyFont="1" applyBorder="1"/>
    <xf numFmtId="0" fontId="14" fillId="7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vertical="center"/>
    </xf>
    <xf numFmtId="0" fontId="14" fillId="7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horizontal="right" vertical="center" wrapText="1"/>
    </xf>
    <xf numFmtId="49" fontId="15" fillId="2" borderId="1" xfId="0" applyNumberFormat="1" applyFont="1" applyFill="1" applyBorder="1" applyAlignment="1">
      <alignment wrapText="1"/>
    </xf>
    <xf numFmtId="49" fontId="10" fillId="2" borderId="1" xfId="0" applyNumberFormat="1" applyFont="1" applyFill="1" applyBorder="1" applyAlignment="1">
      <alignment horizontal="right" wrapText="1"/>
    </xf>
    <xf numFmtId="49" fontId="4" fillId="0" borderId="4" xfId="0" applyNumberFormat="1" applyFont="1" applyBorder="1" applyAlignment="1">
      <alignment vertical="top" wrapText="1"/>
    </xf>
    <xf numFmtId="2" fontId="3" fillId="2" borderId="1" xfId="0" applyNumberFormat="1" applyFont="1" applyFill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horizontal="right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5" fillId="2" borderId="0" xfId="0" applyFont="1" applyFill="1"/>
    <xf numFmtId="0" fontId="3" fillId="2" borderId="6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wrapText="1"/>
    </xf>
    <xf numFmtId="0" fontId="3" fillId="2" borderId="4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2" fontId="3" fillId="2" borderId="1" xfId="0" applyNumberFormat="1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wrapText="1"/>
    </xf>
    <xf numFmtId="165" fontId="10" fillId="8" borderId="8" xfId="0" applyNumberFormat="1" applyFont="1" applyFill="1" applyBorder="1" applyAlignment="1">
      <alignment horizontal="right"/>
    </xf>
    <xf numFmtId="2" fontId="16" fillId="2" borderId="9" xfId="0" applyNumberFormat="1" applyFont="1" applyFill="1" applyBorder="1" applyAlignment="1">
      <alignment horizontal="right" wrapText="1"/>
    </xf>
    <xf numFmtId="2" fontId="16" fillId="2" borderId="10" xfId="0" applyNumberFormat="1" applyFont="1" applyFill="1" applyBorder="1" applyAlignment="1">
      <alignment horizontal="right" wrapText="1"/>
    </xf>
    <xf numFmtId="165" fontId="11" fillId="9" borderId="1" xfId="0" applyNumberFormat="1" applyFont="1" applyFill="1" applyBorder="1" applyAlignment="1">
      <alignment horizontal="right"/>
    </xf>
    <xf numFmtId="0" fontId="4" fillId="0" borderId="9" xfId="1" applyFont="1" applyBorder="1" applyAlignment="1">
      <alignment horizontal="center"/>
    </xf>
    <xf numFmtId="0" fontId="4" fillId="0" borderId="10" xfId="1" applyFont="1" applyBorder="1"/>
    <xf numFmtId="0" fontId="4" fillId="0" borderId="13" xfId="1" applyFont="1" applyBorder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49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2" fontId="4" fillId="0" borderId="1" xfId="0" applyNumberFormat="1" applyFont="1" applyBorder="1" applyAlignment="1">
      <alignment wrapText="1"/>
    </xf>
    <xf numFmtId="0" fontId="4" fillId="2" borderId="1" xfId="0" applyFont="1" applyFill="1" applyBorder="1" applyAlignment="1">
      <alignment horizontal="right" vertical="center"/>
    </xf>
    <xf numFmtId="0" fontId="9" fillId="2" borderId="0" xfId="0" applyFont="1" applyFill="1"/>
    <xf numFmtId="0" fontId="2" fillId="2" borderId="0" xfId="0" applyFont="1" applyFill="1"/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9" fillId="0" borderId="0" xfId="0" applyFont="1" applyAlignment="1">
      <alignment vertical="top"/>
    </xf>
    <xf numFmtId="0" fontId="17" fillId="2" borderId="0" xfId="0" applyFont="1" applyFill="1" applyAlignment="1">
      <alignment vertical="top"/>
    </xf>
    <xf numFmtId="2" fontId="2" fillId="2" borderId="0" xfId="0" applyNumberFormat="1" applyFont="1" applyFill="1" applyAlignment="1">
      <alignment wrapText="1"/>
    </xf>
    <xf numFmtId="0" fontId="2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/>
    </xf>
    <xf numFmtId="49" fontId="8" fillId="0" borderId="17" xfId="0" applyNumberFormat="1" applyFont="1" applyBorder="1" applyAlignment="1">
      <alignment wrapText="1"/>
    </xf>
    <xf numFmtId="49" fontId="3" fillId="3" borderId="1" xfId="0" applyNumberFormat="1" applyFont="1" applyFill="1" applyBorder="1" applyAlignment="1">
      <alignment wrapText="1"/>
    </xf>
    <xf numFmtId="2" fontId="8" fillId="3" borderId="1" xfId="0" applyNumberFormat="1" applyFont="1" applyFill="1" applyBorder="1" applyAlignment="1">
      <alignment wrapText="1"/>
    </xf>
    <xf numFmtId="2" fontId="8" fillId="3" borderId="3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Border="1" applyAlignment="1">
      <alignment vertical="top" wrapText="1"/>
    </xf>
    <xf numFmtId="0" fontId="15" fillId="0" borderId="5" xfId="0" applyFont="1" applyBorder="1"/>
    <xf numFmtId="0" fontId="3" fillId="0" borderId="0" xfId="0" applyFont="1" applyAlignment="1">
      <alignment horizontal="center"/>
    </xf>
    <xf numFmtId="0" fontId="18" fillId="0" borderId="0" xfId="0" applyFont="1"/>
    <xf numFmtId="0" fontId="3" fillId="0" borderId="5" xfId="0" applyFont="1" applyBorder="1"/>
    <xf numFmtId="0" fontId="15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left"/>
    </xf>
    <xf numFmtId="0" fontId="16" fillId="7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2" fontId="10" fillId="2" borderId="1" xfId="0" applyNumberFormat="1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right" wrapText="1"/>
    </xf>
    <xf numFmtId="165" fontId="10" fillId="8" borderId="1" xfId="0" applyNumberFormat="1" applyFont="1" applyFill="1" applyBorder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/>
    <xf numFmtId="0" fontId="22" fillId="0" borderId="0" xfId="0" applyFont="1"/>
    <xf numFmtId="0" fontId="23" fillId="0" borderId="5" xfId="0" applyFont="1" applyBorder="1"/>
    <xf numFmtId="0" fontId="20" fillId="0" borderId="5" xfId="0" applyFont="1" applyBorder="1"/>
    <xf numFmtId="0" fontId="24" fillId="4" borderId="1" xfId="0" applyFont="1" applyFill="1" applyBorder="1" applyAlignment="1">
      <alignment horizontal="center" vertical="center" wrapText="1"/>
    </xf>
    <xf numFmtId="0" fontId="19" fillId="0" borderId="0" xfId="0" applyFont="1"/>
    <xf numFmtId="164" fontId="25" fillId="3" borderId="1" xfId="0" applyNumberFormat="1" applyFont="1" applyFill="1" applyBorder="1" applyAlignment="1">
      <alignment horizontal="right" vertical="center" wrapText="1"/>
    </xf>
    <xf numFmtId="0" fontId="26" fillId="0" borderId="0" xfId="0" applyFont="1"/>
    <xf numFmtId="0" fontId="26" fillId="3" borderId="0" xfId="0" applyFont="1" applyFill="1"/>
    <xf numFmtId="0" fontId="20" fillId="3" borderId="0" xfId="0" applyFont="1" applyFill="1"/>
    <xf numFmtId="164" fontId="23" fillId="3" borderId="1" xfId="0" applyNumberFormat="1" applyFont="1" applyFill="1" applyBorder="1" applyAlignment="1">
      <alignment horizontal="right" vertical="center" wrapText="1"/>
    </xf>
    <xf numFmtId="0" fontId="19" fillId="3" borderId="0" xfId="0" applyFont="1" applyFill="1"/>
    <xf numFmtId="0" fontId="20" fillId="0" borderId="0" xfId="0" applyFont="1" applyAlignment="1">
      <alignment vertical="top"/>
    </xf>
    <xf numFmtId="0" fontId="20" fillId="3" borderId="0" xfId="0" applyFont="1" applyFill="1" applyAlignment="1">
      <alignment vertical="top"/>
    </xf>
    <xf numFmtId="0" fontId="26" fillId="0" borderId="0" xfId="0" applyFont="1" applyAlignment="1">
      <alignment vertical="top"/>
    </xf>
    <xf numFmtId="0" fontId="19" fillId="3" borderId="0" xfId="0" applyFont="1" applyFill="1" applyAlignment="1">
      <alignment vertical="top"/>
    </xf>
    <xf numFmtId="2" fontId="25" fillId="3" borderId="0" xfId="0" applyNumberFormat="1" applyFont="1" applyFill="1" applyAlignment="1">
      <alignment wrapText="1"/>
    </xf>
    <xf numFmtId="49" fontId="25" fillId="0" borderId="0" xfId="0" applyNumberFormat="1" applyFont="1" applyAlignment="1">
      <alignment wrapText="1"/>
    </xf>
    <xf numFmtId="2" fontId="25" fillId="0" borderId="0" xfId="0" applyNumberFormat="1" applyFont="1" applyAlignment="1">
      <alignment wrapText="1"/>
    </xf>
    <xf numFmtId="0" fontId="20" fillId="0" borderId="0" xfId="0" applyFont="1" applyAlignment="1">
      <alignment vertical="center"/>
    </xf>
    <xf numFmtId="165" fontId="21" fillId="5" borderId="8" xfId="0" applyNumberFormat="1" applyFont="1" applyFill="1" applyBorder="1" applyAlignment="1">
      <alignment horizontal="right"/>
    </xf>
    <xf numFmtId="165" fontId="21" fillId="6" borderId="1" xfId="0" applyNumberFormat="1" applyFont="1" applyFill="1" applyBorder="1" applyAlignment="1">
      <alignment horizontal="right"/>
    </xf>
    <xf numFmtId="0" fontId="19" fillId="0" borderId="9" xfId="1" applyFont="1" applyBorder="1" applyAlignment="1">
      <alignment horizontal="center"/>
    </xf>
    <xf numFmtId="0" fontId="19" fillId="0" borderId="10" xfId="1" applyFont="1" applyBorder="1"/>
    <xf numFmtId="0" fontId="20" fillId="0" borderId="10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19" fillId="0" borderId="13" xfId="1" applyFont="1" applyBorder="1" applyAlignment="1">
      <alignment horizontal="center"/>
    </xf>
    <xf numFmtId="0" fontId="19" fillId="0" borderId="0" xfId="1" applyFont="1"/>
    <xf numFmtId="0" fontId="20" fillId="0" borderId="0" xfId="0" applyFont="1" applyAlignment="1">
      <alignment horizontal="left"/>
    </xf>
    <xf numFmtId="0" fontId="20" fillId="0" borderId="14" xfId="0" applyFont="1" applyBorder="1" applyAlignment="1">
      <alignment horizontal="left"/>
    </xf>
    <xf numFmtId="0" fontId="19" fillId="0" borderId="0" xfId="1" applyFont="1" applyAlignment="1">
      <alignment horizontal="center"/>
    </xf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 applyAlignment="1">
      <alignment vertical="center"/>
    </xf>
    <xf numFmtId="0" fontId="27" fillId="4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right" vertical="center"/>
    </xf>
    <xf numFmtId="49" fontId="29" fillId="3" borderId="1" xfId="0" applyNumberFormat="1" applyFont="1" applyFill="1" applyBorder="1" applyAlignment="1">
      <alignment vertical="center" wrapText="1"/>
    </xf>
    <xf numFmtId="0" fontId="28" fillId="0" borderId="1" xfId="0" applyFont="1" applyBorder="1" applyAlignment="1">
      <alignment horizontal="center"/>
    </xf>
    <xf numFmtId="49" fontId="29" fillId="3" borderId="1" xfId="0" applyNumberFormat="1" applyFont="1" applyFill="1" applyBorder="1" applyAlignment="1">
      <alignment horizontal="left" vertical="center" wrapText="1"/>
    </xf>
    <xf numFmtId="164" fontId="29" fillId="3" borderId="1" xfId="0" applyNumberFormat="1" applyFont="1" applyFill="1" applyBorder="1" applyAlignment="1">
      <alignment horizontal="right" vertical="center" wrapText="1"/>
    </xf>
    <xf numFmtId="49" fontId="29" fillId="0" borderId="6" xfId="0" applyNumberFormat="1" applyFont="1" applyBorder="1" applyAlignment="1">
      <alignment vertical="top" wrapText="1"/>
    </xf>
    <xf numFmtId="49" fontId="29" fillId="3" borderId="1" xfId="0" applyNumberFormat="1" applyFont="1" applyFill="1" applyBorder="1" applyAlignment="1">
      <alignment wrapText="1"/>
    </xf>
    <xf numFmtId="49" fontId="30" fillId="3" borderId="1" xfId="0" applyNumberFormat="1" applyFont="1" applyFill="1" applyBorder="1" applyAlignment="1">
      <alignment wrapText="1"/>
    </xf>
    <xf numFmtId="49" fontId="31" fillId="3" borderId="1" xfId="0" applyNumberFormat="1" applyFont="1" applyFill="1" applyBorder="1" applyAlignment="1">
      <alignment horizontal="right" wrapText="1"/>
    </xf>
    <xf numFmtId="49" fontId="29" fillId="0" borderId="4" xfId="0" applyNumberFormat="1" applyFont="1" applyBorder="1" applyAlignment="1">
      <alignment vertical="top" wrapText="1"/>
    </xf>
    <xf numFmtId="2" fontId="32" fillId="3" borderId="1" xfId="0" applyNumberFormat="1" applyFont="1" applyFill="1" applyBorder="1" applyAlignment="1">
      <alignment horizontal="right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right" vertical="top"/>
    </xf>
    <xf numFmtId="164" fontId="29" fillId="0" borderId="1" xfId="0" applyNumberFormat="1" applyFont="1" applyBorder="1" applyAlignment="1">
      <alignment horizontal="right" vertical="center" wrapText="1"/>
    </xf>
    <xf numFmtId="2" fontId="29" fillId="0" borderId="1" xfId="0" applyNumberFormat="1" applyFont="1" applyBorder="1" applyAlignment="1">
      <alignment horizontal="right" vertical="center" wrapText="1"/>
    </xf>
    <xf numFmtId="0" fontId="32" fillId="3" borderId="6" xfId="0" applyFont="1" applyFill="1" applyBorder="1" applyAlignment="1">
      <alignment vertical="center" wrapText="1"/>
    </xf>
    <xf numFmtId="0" fontId="32" fillId="3" borderId="4" xfId="0" applyFont="1" applyFill="1" applyBorder="1" applyAlignment="1">
      <alignment vertical="center" wrapText="1"/>
    </xf>
    <xf numFmtId="2" fontId="32" fillId="3" borderId="1" xfId="0" applyNumberFormat="1" applyFont="1" applyFill="1" applyBorder="1" applyAlignment="1">
      <alignment horizontal="right" wrapText="1"/>
    </xf>
    <xf numFmtId="0" fontId="28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6" xfId="0" applyNumberFormat="1" applyFont="1" applyBorder="1" applyAlignment="1">
      <alignment vertical="center"/>
    </xf>
    <xf numFmtId="49" fontId="32" fillId="3" borderId="18" xfId="0" applyNumberFormat="1" applyFont="1" applyFill="1" applyBorder="1" applyAlignment="1">
      <alignment wrapText="1"/>
    </xf>
    <xf numFmtId="49" fontId="29" fillId="0" borderId="4" xfId="0" applyNumberFormat="1" applyFont="1" applyBorder="1" applyAlignment="1">
      <alignment vertical="center"/>
    </xf>
    <xf numFmtId="2" fontId="32" fillId="3" borderId="1" xfId="0" applyNumberFormat="1" applyFont="1" applyFill="1" applyBorder="1" applyAlignment="1">
      <alignment wrapText="1"/>
    </xf>
    <xf numFmtId="49" fontId="28" fillId="0" borderId="1" xfId="0" applyNumberFormat="1" applyFont="1" applyBorder="1" applyAlignment="1">
      <alignment horizontal="center"/>
    </xf>
    <xf numFmtId="49" fontId="29" fillId="0" borderId="6" xfId="0" applyNumberFormat="1" applyFont="1" applyBorder="1" applyAlignment="1">
      <alignment vertical="center" wrapText="1"/>
    </xf>
    <xf numFmtId="49" fontId="29" fillId="3" borderId="17" xfId="0" applyNumberFormat="1" applyFont="1" applyFill="1" applyBorder="1" applyAlignment="1">
      <alignment wrapText="1"/>
    </xf>
    <xf numFmtId="49" fontId="29" fillId="0" borderId="1" xfId="0" applyNumberFormat="1" applyFont="1" applyBorder="1" applyAlignment="1">
      <alignment wrapText="1"/>
    </xf>
    <xf numFmtId="2" fontId="29" fillId="0" borderId="1" xfId="0" applyNumberFormat="1" applyFont="1" applyBorder="1" applyAlignment="1">
      <alignment wrapText="1"/>
    </xf>
    <xf numFmtId="0" fontId="32" fillId="0" borderId="2" xfId="0" applyFont="1" applyBorder="1" applyAlignment="1">
      <alignment vertical="center" wrapText="1"/>
    </xf>
    <xf numFmtId="0" fontId="32" fillId="0" borderId="6" xfId="0" applyFont="1" applyBorder="1" applyAlignment="1">
      <alignment vertical="center" wrapText="1"/>
    </xf>
    <xf numFmtId="49" fontId="29" fillId="3" borderId="19" xfId="0" applyNumberFormat="1" applyFont="1" applyFill="1" applyBorder="1" applyAlignment="1">
      <alignment wrapText="1"/>
    </xf>
    <xf numFmtId="0" fontId="32" fillId="0" borderId="4" xfId="0" applyFont="1" applyBorder="1" applyAlignment="1">
      <alignment vertical="center" wrapText="1"/>
    </xf>
    <xf numFmtId="49" fontId="29" fillId="0" borderId="1" xfId="0" applyNumberFormat="1" applyFont="1" applyBorder="1" applyAlignment="1">
      <alignment vertical="center" wrapText="1"/>
    </xf>
    <xf numFmtId="2" fontId="31" fillId="3" borderId="9" xfId="0" applyNumberFormat="1" applyFont="1" applyFill="1" applyBorder="1" applyAlignment="1">
      <alignment horizontal="right" wrapText="1"/>
    </xf>
    <xf numFmtId="2" fontId="31" fillId="3" borderId="10" xfId="0" applyNumberFormat="1" applyFont="1" applyFill="1" applyBorder="1" applyAlignment="1">
      <alignment horizontal="right" wrapText="1"/>
    </xf>
    <xf numFmtId="49" fontId="4" fillId="2" borderId="20" xfId="0" applyNumberFormat="1" applyFont="1" applyFill="1" applyBorder="1" applyAlignment="1">
      <alignment vertical="center" wrapText="1"/>
    </xf>
    <xf numFmtId="49" fontId="4" fillId="2" borderId="20" xfId="0" applyNumberFormat="1" applyFont="1" applyFill="1" applyBorder="1" applyAlignment="1">
      <alignment horizontal="left" vertical="center" wrapText="1"/>
    </xf>
    <xf numFmtId="49" fontId="2" fillId="2" borderId="20" xfId="0" applyNumberFormat="1" applyFont="1" applyFill="1" applyBorder="1" applyAlignment="1">
      <alignment vertical="center" wrapText="1"/>
    </xf>
    <xf numFmtId="49" fontId="2" fillId="2" borderId="20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wrapText="1"/>
    </xf>
    <xf numFmtId="49" fontId="16" fillId="2" borderId="1" xfId="0" applyNumberFormat="1" applyFont="1" applyFill="1" applyBorder="1" applyAlignment="1">
      <alignment horizontal="right" wrapText="1"/>
    </xf>
    <xf numFmtId="2" fontId="5" fillId="2" borderId="1" xfId="0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49" fontId="33" fillId="3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 applyAlignment="1">
      <alignment wrapText="1"/>
    </xf>
    <xf numFmtId="49" fontId="5" fillId="3" borderId="1" xfId="0" applyNumberFormat="1" applyFont="1" applyFill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5" fillId="3" borderId="1" xfId="0" applyNumberFormat="1" applyFont="1" applyFill="1" applyBorder="1" applyAlignment="1">
      <alignment wrapText="1"/>
    </xf>
    <xf numFmtId="2" fontId="5" fillId="3" borderId="3" xfId="0" applyNumberFormat="1" applyFont="1" applyFill="1" applyBorder="1" applyAlignment="1">
      <alignment wrapText="1"/>
    </xf>
    <xf numFmtId="49" fontId="2" fillId="0" borderId="1" xfId="0" applyNumberFormat="1" applyFont="1" applyBorder="1" applyAlignment="1">
      <alignment horizontal="right" wrapText="1"/>
    </xf>
    <xf numFmtId="49" fontId="2" fillId="2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14" fillId="7" borderId="1" xfId="0" applyFont="1" applyFill="1" applyBorder="1" applyAlignment="1">
      <alignment horizontal="right" vertical="center"/>
    </xf>
    <xf numFmtId="0" fontId="14" fillId="7" borderId="1" xfId="0" applyFont="1" applyFill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65" fontId="16" fillId="8" borderId="8" xfId="0" applyNumberFormat="1" applyFont="1" applyFill="1" applyBorder="1" applyAlignment="1">
      <alignment horizontal="right"/>
    </xf>
    <xf numFmtId="165" fontId="16" fillId="6" borderId="1" xfId="0" applyNumberFormat="1" applyFont="1" applyFill="1" applyBorder="1" applyAlignment="1">
      <alignment horizontal="right"/>
    </xf>
    <xf numFmtId="165" fontId="16" fillId="9" borderId="1" xfId="0" applyNumberFormat="1" applyFont="1" applyFill="1" applyBorder="1" applyAlignment="1">
      <alignment horizontal="right"/>
    </xf>
    <xf numFmtId="0" fontId="2" fillId="0" borderId="9" xfId="1" applyFont="1" applyBorder="1" applyAlignment="1">
      <alignment horizontal="center"/>
    </xf>
    <xf numFmtId="0" fontId="2" fillId="0" borderId="10" xfId="1" applyFont="1" applyBorder="1"/>
    <xf numFmtId="0" fontId="5" fillId="0" borderId="1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2" fillId="0" borderId="13" xfId="1" applyFont="1" applyBorder="1" applyAlignment="1">
      <alignment horizontal="center"/>
    </xf>
    <xf numFmtId="0" fontId="2" fillId="0" borderId="0" xfId="1" applyFont="1"/>
    <xf numFmtId="0" fontId="5" fillId="0" borderId="0" xfId="0" applyFont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0" xfId="1" applyFont="1" applyAlignment="1">
      <alignment horizontal="center"/>
    </xf>
    <xf numFmtId="49" fontId="8" fillId="3" borderId="20" xfId="0" applyNumberFormat="1" applyFont="1" applyFill="1" applyBorder="1" applyAlignment="1">
      <alignment vertical="center" wrapText="1"/>
    </xf>
    <xf numFmtId="2" fontId="16" fillId="2" borderId="3" xfId="0" applyNumberFormat="1" applyFont="1" applyFill="1" applyBorder="1" applyAlignment="1">
      <alignment horizontal="right" wrapText="1"/>
    </xf>
    <xf numFmtId="2" fontId="16" fillId="2" borderId="7" xfId="0" applyNumberFormat="1" applyFont="1" applyFill="1" applyBorder="1" applyAlignment="1">
      <alignment horizontal="right" wrapText="1"/>
    </xf>
    <xf numFmtId="2" fontId="16" fillId="3" borderId="7" xfId="0" applyNumberFormat="1" applyFont="1" applyFill="1" applyBorder="1" applyAlignment="1">
      <alignment horizontal="right" wrapText="1"/>
    </xf>
    <xf numFmtId="2" fontId="16" fillId="3" borderId="11" xfId="0" applyNumberFormat="1" applyFont="1" applyFill="1" applyBorder="1" applyAlignment="1">
      <alignment horizontal="right" wrapText="1"/>
    </xf>
    <xf numFmtId="2" fontId="16" fillId="2" borderId="11" xfId="0" applyNumberFormat="1" applyFont="1" applyFill="1" applyBorder="1" applyAlignment="1">
      <alignment horizontal="right" wrapText="1"/>
    </xf>
    <xf numFmtId="0" fontId="14" fillId="7" borderId="2" xfId="1" applyFont="1" applyFill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6" fillId="2" borderId="0" xfId="0" applyFont="1" applyFill="1" applyAlignment="1">
      <alignment horizontal="left"/>
    </xf>
    <xf numFmtId="0" fontId="2" fillId="0" borderId="9" xfId="1" applyFont="1" applyBorder="1" applyAlignment="1">
      <alignment horizontal="left"/>
    </xf>
    <xf numFmtId="0" fontId="2" fillId="0" borderId="10" xfId="1" applyFont="1" applyBorder="1" applyAlignment="1">
      <alignment horizontal="left"/>
    </xf>
    <xf numFmtId="0" fontId="2" fillId="0" borderId="12" xfId="1" applyFont="1" applyBorder="1" applyAlignment="1">
      <alignment horizontal="left"/>
    </xf>
    <xf numFmtId="0" fontId="2" fillId="0" borderId="13" xfId="1" applyFont="1" applyBorder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14" xfId="1" applyFont="1" applyBorder="1" applyAlignment="1">
      <alignment horizontal="left" wrapText="1"/>
    </xf>
    <xf numFmtId="0" fontId="2" fillId="0" borderId="15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left" vertical="center" wrapText="1"/>
    </xf>
    <xf numFmtId="0" fontId="14" fillId="7" borderId="6" xfId="1" applyFont="1" applyFill="1" applyBorder="1" applyAlignment="1">
      <alignment horizontal="left"/>
    </xf>
    <xf numFmtId="2" fontId="10" fillId="2" borderId="3" xfId="0" applyNumberFormat="1" applyFont="1" applyFill="1" applyBorder="1" applyAlignment="1">
      <alignment horizontal="right" wrapText="1"/>
    </xf>
    <xf numFmtId="2" fontId="10" fillId="2" borderId="7" xfId="0" applyNumberFormat="1" applyFont="1" applyFill="1" applyBorder="1" applyAlignment="1">
      <alignment horizontal="right" wrapText="1"/>
    </xf>
    <xf numFmtId="2" fontId="11" fillId="2" borderId="7" xfId="0" applyNumberFormat="1" applyFont="1" applyFill="1" applyBorder="1" applyAlignment="1">
      <alignment horizontal="right" wrapText="1"/>
    </xf>
    <xf numFmtId="2" fontId="11" fillId="2" borderId="11" xfId="0" applyNumberFormat="1" applyFont="1" applyFill="1" applyBorder="1" applyAlignment="1">
      <alignment horizontal="right" wrapText="1"/>
    </xf>
    <xf numFmtId="2" fontId="11" fillId="3" borderId="7" xfId="0" applyNumberFormat="1" applyFont="1" applyFill="1" applyBorder="1" applyAlignment="1">
      <alignment horizontal="right" wrapText="1"/>
    </xf>
    <xf numFmtId="2" fontId="11" fillId="3" borderId="11" xfId="0" applyNumberFormat="1" applyFont="1" applyFill="1" applyBorder="1" applyAlignment="1">
      <alignment horizontal="right" wrapText="1"/>
    </xf>
    <xf numFmtId="0" fontId="15" fillId="7" borderId="2" xfId="1" applyFont="1" applyFill="1" applyBorder="1" applyAlignment="1">
      <alignment horizontal="left"/>
    </xf>
    <xf numFmtId="0" fontId="4" fillId="0" borderId="9" xfId="1" applyFont="1" applyBorder="1" applyAlignment="1">
      <alignment horizontal="left"/>
    </xf>
    <xf numFmtId="0" fontId="4" fillId="0" borderId="10" xfId="1" applyFont="1" applyBorder="1" applyAlignment="1">
      <alignment horizontal="left"/>
    </xf>
    <xf numFmtId="0" fontId="4" fillId="0" borderId="12" xfId="1" applyFont="1" applyBorder="1" applyAlignment="1">
      <alignment horizontal="left"/>
    </xf>
    <xf numFmtId="0" fontId="4" fillId="0" borderId="13" xfId="1" applyFont="1" applyBorder="1" applyAlignment="1">
      <alignment horizontal="left" wrapText="1"/>
    </xf>
    <xf numFmtId="0" fontId="4" fillId="0" borderId="0" xfId="1" applyFont="1" applyAlignment="1">
      <alignment horizontal="left" wrapText="1"/>
    </xf>
    <xf numFmtId="0" fontId="4" fillId="0" borderId="14" xfId="1" applyFont="1" applyBorder="1" applyAlignment="1">
      <alignment horizontal="left" wrapTex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5" xfId="0" applyFont="1" applyBorder="1" applyAlignment="1">
      <alignment horizontal="center"/>
    </xf>
    <xf numFmtId="0" fontId="21" fillId="2" borderId="0" xfId="0" applyFont="1" applyFill="1" applyAlignment="1">
      <alignment horizontal="left"/>
    </xf>
    <xf numFmtId="0" fontId="24" fillId="4" borderId="2" xfId="1" applyFont="1" applyFill="1" applyBorder="1" applyAlignment="1">
      <alignment horizontal="left"/>
    </xf>
    <xf numFmtId="0" fontId="19" fillId="0" borderId="9" xfId="1" applyFont="1" applyBorder="1" applyAlignment="1">
      <alignment horizontal="left"/>
    </xf>
    <xf numFmtId="0" fontId="19" fillId="0" borderId="10" xfId="1" applyFont="1" applyBorder="1" applyAlignment="1">
      <alignment horizontal="left"/>
    </xf>
    <xf numFmtId="0" fontId="19" fillId="0" borderId="12" xfId="1" applyFont="1" applyBorder="1" applyAlignment="1">
      <alignment horizontal="left"/>
    </xf>
    <xf numFmtId="2" fontId="31" fillId="3" borderId="3" xfId="0" applyNumberFormat="1" applyFont="1" applyFill="1" applyBorder="1" applyAlignment="1">
      <alignment horizontal="right" wrapText="1"/>
    </xf>
    <xf numFmtId="2" fontId="31" fillId="3" borderId="7" xfId="0" applyNumberFormat="1" applyFont="1" applyFill="1" applyBorder="1" applyAlignment="1">
      <alignment horizontal="right" wrapText="1"/>
    </xf>
    <xf numFmtId="2" fontId="31" fillId="3" borderId="11" xfId="0" applyNumberFormat="1" applyFont="1" applyFill="1" applyBorder="1" applyAlignment="1">
      <alignment horizontal="right" wrapText="1"/>
    </xf>
    <xf numFmtId="0" fontId="19" fillId="0" borderId="13" xfId="1" applyFont="1" applyBorder="1" applyAlignment="1">
      <alignment horizontal="left" wrapText="1"/>
    </xf>
    <xf numFmtId="0" fontId="19" fillId="0" borderId="0" xfId="1" applyFont="1" applyAlignment="1">
      <alignment horizontal="left" wrapText="1"/>
    </xf>
    <xf numFmtId="0" fontId="19" fillId="0" borderId="14" xfId="1" applyFont="1" applyBorder="1" applyAlignment="1">
      <alignment horizontal="left" wrapText="1"/>
    </xf>
    <xf numFmtId="0" fontId="19" fillId="0" borderId="15" xfId="1" applyFont="1" applyBorder="1" applyAlignment="1">
      <alignment horizontal="left" vertical="center" wrapText="1"/>
    </xf>
    <xf numFmtId="0" fontId="19" fillId="0" borderId="5" xfId="1" applyFont="1" applyBorder="1" applyAlignment="1">
      <alignment horizontal="left" vertical="center" wrapText="1"/>
    </xf>
    <xf numFmtId="0" fontId="19" fillId="0" borderId="16" xfId="1" applyFont="1" applyBorder="1" applyAlignment="1">
      <alignment horizontal="left" vertical="center" wrapText="1"/>
    </xf>
    <xf numFmtId="0" fontId="24" fillId="4" borderId="6" xfId="1" applyFont="1" applyFill="1" applyBorder="1" applyAlignment="1">
      <alignment horizontal="left"/>
    </xf>
    <xf numFmtId="2" fontId="10" fillId="2" borderId="1" xfId="0" applyNumberFormat="1" applyFont="1" applyFill="1" applyBorder="1" applyAlignment="1">
      <alignment horizontal="right" wrapText="1"/>
    </xf>
    <xf numFmtId="2" fontId="10" fillId="3" borderId="1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</cellXfs>
  <cellStyles count="2">
    <cellStyle name="Normaallaad" xfId="0" builtinId="0"/>
    <cellStyle name="Normaallaad 2" xfId="1" xr:uid="{FE9498E1-12FE-4BEC-9432-40B98CDBBC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0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</richValueRel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1B3B4-8A6E-4F21-8FCD-763444877D94}">
  <dimension ref="A1:W103"/>
  <sheetViews>
    <sheetView topLeftCell="A26" zoomScale="71" zoomScaleNormal="71" workbookViewId="0">
      <selection activeCell="O69" sqref="O69"/>
    </sheetView>
  </sheetViews>
  <sheetFormatPr defaultColWidth="10.5546875" defaultRowHeight="16.2" x14ac:dyDescent="0.35"/>
  <cols>
    <col min="1" max="1" width="18.33203125" style="17" customWidth="1"/>
    <col min="2" max="2" width="40.33203125" style="17" customWidth="1"/>
    <col min="3" max="3" width="89.5546875" style="17" customWidth="1"/>
    <col min="4" max="4" width="11.6640625" style="17" customWidth="1"/>
    <col min="5" max="9" width="17.88671875" style="17" customWidth="1"/>
    <col min="10" max="16384" width="10.5546875" style="17"/>
  </cols>
  <sheetData>
    <row r="1" spans="1:8" ht="18.899999999999999" customHeight="1" x14ac:dyDescent="0.35">
      <c r="A1" s="238" t="e" vm="1">
        <v>#VALUE!</v>
      </c>
      <c r="B1" s="238"/>
      <c r="C1" s="239" t="e" vm="2">
        <v>#VALUE!</v>
      </c>
      <c r="D1" s="16"/>
    </row>
    <row r="2" spans="1:8" ht="18.899999999999999" customHeight="1" x14ac:dyDescent="0.35">
      <c r="A2" s="238"/>
      <c r="B2" s="238"/>
      <c r="C2" s="239"/>
      <c r="D2" s="16"/>
    </row>
    <row r="3" spans="1:8" ht="18.899999999999999" customHeight="1" x14ac:dyDescent="0.35">
      <c r="A3" s="238"/>
      <c r="B3" s="238"/>
      <c r="C3" s="239"/>
      <c r="D3" s="16"/>
    </row>
    <row r="4" spans="1:8" ht="18.899999999999999" customHeight="1" x14ac:dyDescent="0.35">
      <c r="A4" s="238"/>
      <c r="B4" s="238"/>
      <c r="C4" s="239"/>
      <c r="D4" s="16"/>
    </row>
    <row r="5" spans="1:8" ht="18.899999999999999" customHeight="1" x14ac:dyDescent="0.35">
      <c r="A5" s="238"/>
      <c r="B5" s="238"/>
      <c r="C5" s="239"/>
      <c r="D5" s="16"/>
    </row>
    <row r="6" spans="1:8" ht="32.4" x14ac:dyDescent="0.7">
      <c r="A6" s="241" t="s">
        <v>230</v>
      </c>
      <c r="B6" s="241"/>
      <c r="C6" s="239"/>
      <c r="D6" s="18"/>
    </row>
    <row r="7" spans="1:8" ht="32.4" x14ac:dyDescent="0.7">
      <c r="A7" s="32" t="s">
        <v>270</v>
      </c>
      <c r="B7" s="32" t="s">
        <v>294</v>
      </c>
      <c r="C7" s="240"/>
      <c r="D7" s="18"/>
      <c r="E7" s="19"/>
      <c r="F7" s="19"/>
    </row>
    <row r="8" spans="1:8" s="36" customFormat="1" ht="50.1" customHeight="1" x14ac:dyDescent="0.35">
      <c r="A8" s="33" t="s">
        <v>18</v>
      </c>
      <c r="B8" s="34" t="s">
        <v>295</v>
      </c>
      <c r="C8" s="33" t="s">
        <v>21</v>
      </c>
      <c r="D8" s="35" t="s">
        <v>22</v>
      </c>
      <c r="E8" s="35" t="s">
        <v>23</v>
      </c>
      <c r="F8" s="35" t="s">
        <v>24</v>
      </c>
      <c r="G8" s="35" t="s">
        <v>25</v>
      </c>
      <c r="H8" s="35" t="s">
        <v>26</v>
      </c>
    </row>
    <row r="9" spans="1:8" ht="75" customHeight="1" x14ac:dyDescent="0.35">
      <c r="A9" s="78"/>
      <c r="B9" s="38" t="s">
        <v>271</v>
      </c>
      <c r="C9" s="191" t="s">
        <v>272</v>
      </c>
      <c r="D9" s="192">
        <v>50</v>
      </c>
      <c r="E9" s="192">
        <v>46.784374999999997</v>
      </c>
      <c r="F9" s="192">
        <v>2.03125</v>
      </c>
      <c r="G9" s="192">
        <v>3.1406250000000004</v>
      </c>
      <c r="H9" s="192">
        <v>2.46875</v>
      </c>
    </row>
    <row r="10" spans="1:8" ht="75" customHeight="1" x14ac:dyDescent="0.35">
      <c r="A10" s="78"/>
      <c r="B10" s="38" t="s">
        <v>304</v>
      </c>
      <c r="C10" s="191" t="s">
        <v>303</v>
      </c>
      <c r="D10" s="192">
        <v>50</v>
      </c>
      <c r="E10" s="192">
        <v>53.1</v>
      </c>
      <c r="F10" s="192">
        <v>2.19</v>
      </c>
      <c r="G10" s="192">
        <v>3.54</v>
      </c>
      <c r="H10" s="192">
        <v>3.01</v>
      </c>
    </row>
    <row r="11" spans="1:8" ht="75" customHeight="1" x14ac:dyDescent="0.35">
      <c r="A11" s="78" t="s">
        <v>27</v>
      </c>
      <c r="B11" s="38" t="s">
        <v>305</v>
      </c>
      <c r="C11" s="191" t="s">
        <v>306</v>
      </c>
      <c r="D11" s="192">
        <v>50</v>
      </c>
      <c r="E11" s="192">
        <v>73.928124999999994</v>
      </c>
      <c r="F11" s="192">
        <v>7.5</v>
      </c>
      <c r="G11" s="192">
        <v>3.0281250000000002</v>
      </c>
      <c r="H11" s="192">
        <v>3.4312499999999999</v>
      </c>
    </row>
    <row r="12" spans="1:8" ht="18.899999999999999" customHeight="1" x14ac:dyDescent="0.35">
      <c r="A12" s="78"/>
      <c r="B12" s="38" t="s">
        <v>90</v>
      </c>
      <c r="C12" s="191" t="s">
        <v>308</v>
      </c>
      <c r="D12" s="192">
        <v>80</v>
      </c>
      <c r="E12" s="192">
        <v>70.400000000000006</v>
      </c>
      <c r="F12" s="192">
        <v>13.503999999999998</v>
      </c>
      <c r="G12" s="192">
        <v>0.496</v>
      </c>
      <c r="H12" s="192">
        <v>2.4239999999999999</v>
      </c>
    </row>
    <row r="13" spans="1:8" ht="18.899999999999999" customHeight="1" x14ac:dyDescent="0.35">
      <c r="A13" s="78"/>
      <c r="B13" s="38" t="s">
        <v>122</v>
      </c>
      <c r="C13" s="191" t="s">
        <v>307</v>
      </c>
      <c r="D13" s="192">
        <v>80</v>
      </c>
      <c r="E13" s="192">
        <v>137.00799999999998</v>
      </c>
      <c r="F13" s="192">
        <v>26.207999999999998</v>
      </c>
      <c r="G13" s="192">
        <v>1.0880000000000001</v>
      </c>
      <c r="H13" s="192">
        <v>4.5520000000000005</v>
      </c>
    </row>
    <row r="14" spans="1:8" ht="18.899999999999999" customHeight="1" x14ac:dyDescent="0.4">
      <c r="A14" s="78"/>
      <c r="B14" s="24" t="s">
        <v>309</v>
      </c>
      <c r="C14" s="191"/>
      <c r="D14" s="192">
        <v>50</v>
      </c>
      <c r="E14" s="192">
        <v>21.7</v>
      </c>
      <c r="F14" s="192">
        <v>1.07</v>
      </c>
      <c r="G14" s="192">
        <v>1.66</v>
      </c>
      <c r="H14" s="192">
        <v>0.32</v>
      </c>
    </row>
    <row r="15" spans="1:8" ht="18.899999999999999" customHeight="1" x14ac:dyDescent="0.35">
      <c r="A15" s="78"/>
      <c r="B15" s="38" t="s">
        <v>247</v>
      </c>
      <c r="C15" s="191" t="s">
        <v>310</v>
      </c>
      <c r="D15" s="192">
        <v>100</v>
      </c>
      <c r="E15" s="192">
        <v>45.3</v>
      </c>
      <c r="F15" s="192">
        <v>8.64</v>
      </c>
      <c r="G15" s="192">
        <v>1.54</v>
      </c>
      <c r="H15" s="192">
        <v>0.57999999999999996</v>
      </c>
    </row>
    <row r="16" spans="1:8" ht="18.899999999999999" customHeight="1" x14ac:dyDescent="0.35">
      <c r="A16" s="78"/>
      <c r="B16" s="188" t="s">
        <v>273</v>
      </c>
      <c r="C16" s="189" t="s">
        <v>274</v>
      </c>
      <c r="D16" s="192">
        <v>100</v>
      </c>
      <c r="E16" s="192">
        <v>32.53</v>
      </c>
      <c r="F16" s="192">
        <v>4.17</v>
      </c>
      <c r="G16" s="192">
        <v>0.23</v>
      </c>
      <c r="H16" s="192">
        <v>2.08</v>
      </c>
    </row>
    <row r="17" spans="1:23" ht="18.899999999999999" customHeight="1" x14ac:dyDescent="0.35">
      <c r="A17" s="78"/>
      <c r="B17" s="38" t="s">
        <v>93</v>
      </c>
      <c r="C17" s="191"/>
      <c r="D17" s="192">
        <v>75</v>
      </c>
      <c r="E17" s="192">
        <v>44.902500000000003</v>
      </c>
      <c r="F17" s="192">
        <v>7.1775000000000002</v>
      </c>
      <c r="G17" s="192">
        <v>0.27750000000000002</v>
      </c>
      <c r="H17" s="192">
        <v>2.8275000000000001</v>
      </c>
    </row>
    <row r="18" spans="1:23" ht="18.899999999999999" customHeight="1" x14ac:dyDescent="0.35">
      <c r="A18" s="78"/>
      <c r="B18" s="38" t="s">
        <v>62</v>
      </c>
      <c r="C18" s="191"/>
      <c r="D18" s="192">
        <v>5</v>
      </c>
      <c r="E18" s="192">
        <v>35.25</v>
      </c>
      <c r="F18" s="192">
        <v>0.03</v>
      </c>
      <c r="G18" s="192">
        <v>3.9</v>
      </c>
      <c r="H18" s="192">
        <v>0.01</v>
      </c>
    </row>
    <row r="19" spans="1:23" ht="18.899999999999999" customHeight="1" x14ac:dyDescent="0.35">
      <c r="A19" s="78"/>
      <c r="B19" s="38" t="s">
        <v>64</v>
      </c>
      <c r="C19" s="191"/>
      <c r="D19" s="192">
        <v>5</v>
      </c>
      <c r="E19" s="192">
        <v>30.55</v>
      </c>
      <c r="F19" s="192">
        <v>0.71</v>
      </c>
      <c r="G19" s="192">
        <v>2.68</v>
      </c>
      <c r="H19" s="192">
        <v>1.21</v>
      </c>
      <c r="I19" s="20"/>
      <c r="J19" s="20"/>
      <c r="K19" s="79"/>
      <c r="L19" s="79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</row>
    <row r="20" spans="1:23" ht="18.899999999999999" customHeight="1" x14ac:dyDescent="0.35">
      <c r="A20" s="78"/>
      <c r="B20" s="38" t="s">
        <v>66</v>
      </c>
      <c r="C20" s="195"/>
      <c r="D20" s="192">
        <v>45</v>
      </c>
      <c r="E20" s="192">
        <v>103.5</v>
      </c>
      <c r="F20" s="192">
        <v>22.14</v>
      </c>
      <c r="G20" s="192">
        <v>0.747</v>
      </c>
      <c r="H20" s="192">
        <v>3.5460000000000003</v>
      </c>
      <c r="I20" s="20"/>
      <c r="J20" s="20"/>
      <c r="K20" s="79"/>
      <c r="L20" s="79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1:23" ht="18.899999999999999" customHeight="1" x14ac:dyDescent="0.35">
      <c r="A21" s="78" t="s">
        <v>140</v>
      </c>
      <c r="B21" s="38" t="s">
        <v>67</v>
      </c>
      <c r="C21" s="195"/>
      <c r="D21" s="192">
        <v>50</v>
      </c>
      <c r="E21" s="192"/>
      <c r="F21" s="192"/>
      <c r="G21" s="192"/>
      <c r="H21" s="192"/>
      <c r="I21" s="20"/>
      <c r="J21" s="20"/>
      <c r="K21" s="79"/>
      <c r="L21" s="79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</row>
    <row r="22" spans="1:23" ht="18.899999999999999" customHeight="1" x14ac:dyDescent="0.35">
      <c r="A22" s="78" t="s">
        <v>140</v>
      </c>
      <c r="B22" s="38" t="s">
        <v>94</v>
      </c>
      <c r="C22" s="195"/>
      <c r="D22" s="192">
        <v>100</v>
      </c>
      <c r="E22" s="192">
        <v>40</v>
      </c>
      <c r="F22" s="192">
        <v>9.24</v>
      </c>
      <c r="G22" s="192">
        <v>0</v>
      </c>
      <c r="H22" s="192">
        <v>0.3</v>
      </c>
      <c r="I22" s="20"/>
      <c r="J22" s="20"/>
      <c r="K22" s="79"/>
      <c r="L22" s="79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</row>
    <row r="23" spans="1:23" s="36" customFormat="1" ht="18.899999999999999" customHeight="1" x14ac:dyDescent="0.35">
      <c r="A23" s="196"/>
      <c r="B23" s="197" t="s">
        <v>28</v>
      </c>
      <c r="C23" s="195"/>
      <c r="D23" s="198"/>
      <c r="E23" s="199">
        <f>SUM(E9:E22)</f>
        <v>734.95299999999997</v>
      </c>
      <c r="F23" s="199">
        <f t="shared" ref="F23:H23" si="0">SUM(F9:F22)</f>
        <v>104.61074999999998</v>
      </c>
      <c r="G23" s="199">
        <f t="shared" si="0"/>
        <v>22.327249999999999</v>
      </c>
      <c r="H23" s="199">
        <f t="shared" si="0"/>
        <v>26.759500000000003</v>
      </c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spans="1:23" ht="50.1" customHeight="1" x14ac:dyDescent="0.35">
      <c r="A24" s="33" t="s">
        <v>29</v>
      </c>
      <c r="B24" s="34" t="s">
        <v>296</v>
      </c>
      <c r="C24" s="33" t="s">
        <v>21</v>
      </c>
      <c r="D24" s="35" t="s">
        <v>22</v>
      </c>
      <c r="E24" s="35" t="s">
        <v>23</v>
      </c>
      <c r="F24" s="35" t="s">
        <v>24</v>
      </c>
      <c r="G24" s="35" t="s">
        <v>25</v>
      </c>
      <c r="H24" s="35" t="s">
        <v>26</v>
      </c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</row>
    <row r="25" spans="1:23" ht="75" customHeight="1" x14ac:dyDescent="0.35">
      <c r="A25" s="193"/>
      <c r="B25" s="194" t="s">
        <v>217</v>
      </c>
      <c r="C25" s="195" t="s">
        <v>275</v>
      </c>
      <c r="D25" s="192">
        <v>100</v>
      </c>
      <c r="E25" s="192">
        <v>74.900000000000006</v>
      </c>
      <c r="F25" s="192">
        <v>7.71</v>
      </c>
      <c r="G25" s="192">
        <v>2.37</v>
      </c>
      <c r="H25" s="192">
        <v>5.44</v>
      </c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</row>
    <row r="26" spans="1:23" ht="75" customHeight="1" x14ac:dyDescent="0.35">
      <c r="A26" s="193"/>
      <c r="B26" s="194" t="s">
        <v>276</v>
      </c>
      <c r="C26" s="195" t="s">
        <v>277</v>
      </c>
      <c r="D26" s="192">
        <v>100</v>
      </c>
      <c r="E26" s="192">
        <v>98.799999999999983</v>
      </c>
      <c r="F26" s="192">
        <v>7.12</v>
      </c>
      <c r="G26" s="192">
        <v>5.3599999999999994</v>
      </c>
      <c r="H26" s="192">
        <v>4.96</v>
      </c>
      <c r="I26" s="20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</row>
    <row r="27" spans="1:23" ht="75" customHeight="1" x14ac:dyDescent="0.35">
      <c r="A27" s="193" t="s">
        <v>27</v>
      </c>
      <c r="B27" s="194" t="s">
        <v>278</v>
      </c>
      <c r="C27" s="195" t="s">
        <v>279</v>
      </c>
      <c r="D27" s="200">
        <v>100</v>
      </c>
      <c r="E27" s="192">
        <v>57.2</v>
      </c>
      <c r="F27" s="192">
        <v>9.16</v>
      </c>
      <c r="G27" s="192">
        <v>1.1633333333333333</v>
      </c>
      <c r="H27" s="192">
        <v>1.92</v>
      </c>
      <c r="I27" s="20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</row>
    <row r="28" spans="1:23" ht="18.899999999999999" customHeight="1" x14ac:dyDescent="0.35">
      <c r="A28" s="193"/>
      <c r="B28" s="194" t="s">
        <v>69</v>
      </c>
      <c r="C28" s="195"/>
      <c r="D28" s="201">
        <v>30</v>
      </c>
      <c r="E28" s="192">
        <v>35.520000000000003</v>
      </c>
      <c r="F28" s="192">
        <v>1.23</v>
      </c>
      <c r="G28" s="192">
        <v>3</v>
      </c>
      <c r="H28" s="192">
        <v>0.9</v>
      </c>
      <c r="I28" s="20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</row>
    <row r="29" spans="1:23" ht="18.899999999999999" customHeight="1" x14ac:dyDescent="0.35">
      <c r="A29" s="193"/>
      <c r="B29" s="190" t="s">
        <v>280</v>
      </c>
      <c r="C29" s="191" t="s">
        <v>300</v>
      </c>
      <c r="D29" s="201">
        <v>160</v>
      </c>
      <c r="E29" s="192">
        <v>119</v>
      </c>
      <c r="F29" s="192">
        <v>19.3</v>
      </c>
      <c r="G29" s="192">
        <v>2.82</v>
      </c>
      <c r="H29" s="192">
        <v>4.22</v>
      </c>
      <c r="I29" s="20"/>
    </row>
    <row r="30" spans="1:23" s="86" customFormat="1" ht="18.899999999999999" customHeight="1" x14ac:dyDescent="0.3">
      <c r="A30" s="193"/>
      <c r="B30" s="194" t="s">
        <v>66</v>
      </c>
      <c r="C30" s="195"/>
      <c r="D30" s="201">
        <v>50</v>
      </c>
      <c r="E30" s="192">
        <v>115</v>
      </c>
      <c r="F30" s="192">
        <v>24.6</v>
      </c>
      <c r="G30" s="192">
        <v>0.83</v>
      </c>
      <c r="H30" s="192">
        <v>3.94</v>
      </c>
      <c r="J30" s="87"/>
      <c r="K30" s="87"/>
      <c r="L30" s="87"/>
      <c r="M30" s="87"/>
      <c r="N30" s="87"/>
      <c r="O30" s="87"/>
      <c r="P30" s="87"/>
    </row>
    <row r="31" spans="1:23" s="86" customFormat="1" ht="18.899999999999999" customHeight="1" x14ac:dyDescent="0.3">
      <c r="A31" s="193" t="s">
        <v>140</v>
      </c>
      <c r="B31" s="194" t="s">
        <v>67</v>
      </c>
      <c r="C31" s="195"/>
      <c r="D31" s="201">
        <v>50</v>
      </c>
      <c r="E31" s="192">
        <v>0</v>
      </c>
      <c r="F31" s="192">
        <v>0</v>
      </c>
      <c r="G31" s="192">
        <v>0</v>
      </c>
      <c r="H31" s="192">
        <v>0</v>
      </c>
      <c r="I31" s="88"/>
      <c r="J31" s="87"/>
      <c r="K31" s="87"/>
      <c r="L31" s="87"/>
      <c r="M31" s="87"/>
      <c r="N31" s="87"/>
      <c r="O31" s="87"/>
      <c r="P31" s="89"/>
    </row>
    <row r="32" spans="1:23" s="86" customFormat="1" ht="18.899999999999999" customHeight="1" x14ac:dyDescent="0.3">
      <c r="A32" s="193" t="s">
        <v>140</v>
      </c>
      <c r="B32" s="194" t="s">
        <v>70</v>
      </c>
      <c r="C32" s="195"/>
      <c r="D32" s="201">
        <v>100</v>
      </c>
      <c r="E32" s="192">
        <v>35.628</v>
      </c>
      <c r="F32" s="192">
        <v>9.1199999999999992</v>
      </c>
      <c r="G32" s="192">
        <v>0.1</v>
      </c>
      <c r="H32" s="192">
        <v>1.1000000000000001</v>
      </c>
      <c r="I32" s="88"/>
      <c r="J32" s="87"/>
      <c r="K32" s="87"/>
      <c r="L32" s="87"/>
      <c r="M32" s="87"/>
      <c r="N32" s="87"/>
      <c r="O32" s="87"/>
      <c r="P32" s="87"/>
    </row>
    <row r="33" spans="1:22" s="36" customFormat="1" ht="18.899999999999999" customHeight="1" x14ac:dyDescent="0.35">
      <c r="A33" s="65"/>
      <c r="B33" s="197" t="s">
        <v>28</v>
      </c>
      <c r="C33" s="195"/>
      <c r="D33" s="202"/>
      <c r="E33" s="199">
        <f>SUM(E25:E32)</f>
        <v>536.048</v>
      </c>
      <c r="F33" s="199">
        <f t="shared" ref="F33:H33" si="1">SUM(F25:F32)</f>
        <v>78.240000000000009</v>
      </c>
      <c r="G33" s="199">
        <f t="shared" si="1"/>
        <v>15.643333333333333</v>
      </c>
      <c r="H33" s="199">
        <f t="shared" si="1"/>
        <v>22.480000000000004</v>
      </c>
      <c r="O33" s="80"/>
      <c r="P33" s="80"/>
      <c r="Q33" s="80"/>
      <c r="R33" s="80"/>
      <c r="S33" s="80"/>
      <c r="T33" s="80"/>
      <c r="U33" s="80"/>
      <c r="V33" s="80"/>
    </row>
    <row r="34" spans="1:22" ht="50.1" customHeight="1" x14ac:dyDescent="0.35">
      <c r="A34" s="33" t="s">
        <v>30</v>
      </c>
      <c r="B34" s="34" t="s">
        <v>297</v>
      </c>
      <c r="C34" s="33" t="s">
        <v>21</v>
      </c>
      <c r="D34" s="35" t="s">
        <v>22</v>
      </c>
      <c r="E34" s="35" t="s">
        <v>23</v>
      </c>
      <c r="F34" s="35" t="s">
        <v>24</v>
      </c>
      <c r="G34" s="35" t="s">
        <v>25</v>
      </c>
      <c r="H34" s="35" t="s">
        <v>26</v>
      </c>
      <c r="O34" s="51"/>
      <c r="P34" s="51"/>
      <c r="Q34" s="51"/>
      <c r="R34" s="51"/>
      <c r="S34" s="51"/>
      <c r="T34" s="51"/>
      <c r="U34" s="51"/>
      <c r="V34" s="51"/>
    </row>
    <row r="35" spans="1:22" s="36" customFormat="1" ht="75" customHeight="1" x14ac:dyDescent="0.35">
      <c r="A35" s="203"/>
      <c r="B35" s="190" t="s">
        <v>281</v>
      </c>
      <c r="C35" s="191" t="s">
        <v>282</v>
      </c>
      <c r="D35" s="192">
        <v>50</v>
      </c>
      <c r="E35" s="192">
        <v>75.900000000000006</v>
      </c>
      <c r="F35" s="192">
        <v>0.24</v>
      </c>
      <c r="G35" s="192">
        <v>3.83</v>
      </c>
      <c r="H35" s="192">
        <v>10.1</v>
      </c>
      <c r="J35" s="80"/>
      <c r="K35" s="80"/>
      <c r="L35" s="80"/>
      <c r="M35" s="80"/>
      <c r="N35" s="80"/>
      <c r="O35" s="80"/>
      <c r="P35" s="90"/>
      <c r="Q35" s="90"/>
      <c r="R35" s="90"/>
      <c r="S35" s="90"/>
      <c r="T35" s="80"/>
      <c r="U35" s="80"/>
      <c r="V35" s="80"/>
    </row>
    <row r="36" spans="1:22" s="36" customFormat="1" ht="75" customHeight="1" x14ac:dyDescent="0.35">
      <c r="A36" s="203"/>
      <c r="B36" s="194" t="s">
        <v>218</v>
      </c>
      <c r="C36" s="195" t="s">
        <v>219</v>
      </c>
      <c r="D36" s="200">
        <v>50</v>
      </c>
      <c r="E36" s="192">
        <v>32.299999999999997</v>
      </c>
      <c r="F36" s="192">
        <v>2.72</v>
      </c>
      <c r="G36" s="192">
        <v>0.85699999999999998</v>
      </c>
      <c r="H36" s="192">
        <v>2.83</v>
      </c>
      <c r="J36" s="80"/>
      <c r="K36" s="80"/>
      <c r="L36" s="80"/>
      <c r="M36" s="80"/>
      <c r="N36" s="80"/>
      <c r="O36" s="80"/>
      <c r="P36" s="90"/>
      <c r="Q36" s="90"/>
      <c r="R36" s="90"/>
      <c r="S36" s="90"/>
      <c r="T36" s="80"/>
      <c r="U36" s="80"/>
      <c r="V36" s="80"/>
    </row>
    <row r="37" spans="1:22" s="36" customFormat="1" ht="75" customHeight="1" x14ac:dyDescent="0.35">
      <c r="A37" s="203" t="s">
        <v>27</v>
      </c>
      <c r="B37" s="194" t="s">
        <v>243</v>
      </c>
      <c r="C37" s="195" t="s">
        <v>220</v>
      </c>
      <c r="D37" s="201">
        <v>50</v>
      </c>
      <c r="E37" s="192">
        <v>67.510000000000005</v>
      </c>
      <c r="F37" s="192">
        <v>10.58</v>
      </c>
      <c r="G37" s="192">
        <v>1.94</v>
      </c>
      <c r="H37" s="192">
        <v>2.63</v>
      </c>
      <c r="J37" s="80"/>
      <c r="K37" s="80"/>
      <c r="L37" s="80"/>
      <c r="M37" s="80"/>
      <c r="N37" s="80"/>
      <c r="O37" s="80"/>
      <c r="P37" s="90"/>
      <c r="Q37" s="90"/>
      <c r="R37" s="90"/>
      <c r="S37" s="90"/>
      <c r="T37" s="80"/>
      <c r="U37" s="80"/>
      <c r="V37" s="80"/>
    </row>
    <row r="38" spans="1:22" s="36" customFormat="1" ht="18.899999999999999" customHeight="1" x14ac:dyDescent="0.35">
      <c r="A38" s="203"/>
      <c r="B38" s="194" t="s">
        <v>283</v>
      </c>
      <c r="C38" s="195" t="s">
        <v>284</v>
      </c>
      <c r="D38" s="201">
        <v>100</v>
      </c>
      <c r="E38" s="192">
        <v>88.6</v>
      </c>
      <c r="F38" s="192">
        <v>11.2</v>
      </c>
      <c r="G38" s="192">
        <v>3.96</v>
      </c>
      <c r="H38" s="192">
        <v>1.86</v>
      </c>
      <c r="J38" s="80"/>
      <c r="K38" s="80"/>
      <c r="L38" s="80"/>
      <c r="M38" s="80"/>
      <c r="N38" s="80"/>
      <c r="O38" s="80"/>
      <c r="P38" s="90"/>
      <c r="Q38" s="90"/>
      <c r="R38" s="90"/>
      <c r="S38" s="90"/>
      <c r="T38" s="80"/>
      <c r="U38" s="80"/>
      <c r="V38" s="80"/>
    </row>
    <row r="39" spans="1:22" s="36" customFormat="1" x14ac:dyDescent="0.35">
      <c r="A39" s="203"/>
      <c r="B39" s="194" t="s">
        <v>71</v>
      </c>
      <c r="C39" s="195" t="s">
        <v>72</v>
      </c>
      <c r="D39" s="201">
        <v>80</v>
      </c>
      <c r="E39" s="192">
        <v>58</v>
      </c>
      <c r="F39" s="192">
        <v>12.4</v>
      </c>
      <c r="G39" s="192">
        <v>0.08</v>
      </c>
      <c r="H39" s="192">
        <v>1.52</v>
      </c>
      <c r="J39" s="80"/>
      <c r="K39" s="80"/>
      <c r="L39" s="80"/>
      <c r="M39" s="80"/>
      <c r="N39" s="80"/>
      <c r="O39" s="80"/>
      <c r="P39" s="90"/>
      <c r="Q39" s="90"/>
      <c r="R39" s="90"/>
      <c r="S39" s="90"/>
      <c r="T39" s="80"/>
      <c r="U39" s="80"/>
      <c r="V39" s="80"/>
    </row>
    <row r="40" spans="1:22" s="36" customFormat="1" ht="18.899999999999999" customHeight="1" x14ac:dyDescent="0.35">
      <c r="A40" s="203"/>
      <c r="B40" s="194" t="s">
        <v>73</v>
      </c>
      <c r="C40" s="195" t="s">
        <v>74</v>
      </c>
      <c r="D40" s="201">
        <v>80</v>
      </c>
      <c r="E40" s="192">
        <v>125</v>
      </c>
      <c r="F40" s="192">
        <v>24</v>
      </c>
      <c r="G40" s="192">
        <v>0.80799999999999994</v>
      </c>
      <c r="H40" s="192">
        <v>4.1520000000000001</v>
      </c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</row>
    <row r="41" spans="1:22" s="36" customFormat="1" ht="18.899999999999999" customHeight="1" x14ac:dyDescent="0.35">
      <c r="A41" s="203"/>
      <c r="B41" s="204" t="s">
        <v>235</v>
      </c>
      <c r="C41" s="195"/>
      <c r="D41" s="201">
        <v>50</v>
      </c>
      <c r="E41" s="192">
        <v>15.4</v>
      </c>
      <c r="F41" s="192">
        <v>2.0299999999999998</v>
      </c>
      <c r="G41" s="192">
        <v>0.06</v>
      </c>
      <c r="H41" s="192">
        <v>0.94</v>
      </c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</row>
    <row r="42" spans="1:22" ht="18.899999999999999" customHeight="1" x14ac:dyDescent="0.35">
      <c r="A42" s="203"/>
      <c r="B42" s="190" t="s">
        <v>285</v>
      </c>
      <c r="C42" s="191" t="s">
        <v>286</v>
      </c>
      <c r="D42" s="201">
        <v>100</v>
      </c>
      <c r="E42" s="192">
        <v>38.4</v>
      </c>
      <c r="F42" s="192">
        <v>4.8</v>
      </c>
      <c r="G42" s="192">
        <v>1.2</v>
      </c>
      <c r="H42" s="192">
        <v>0.8</v>
      </c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</row>
    <row r="43" spans="1:22" ht="18.899999999999999" customHeight="1" x14ac:dyDescent="0.35">
      <c r="A43" s="203"/>
      <c r="B43" s="194" t="s">
        <v>75</v>
      </c>
      <c r="C43" s="195" t="s">
        <v>76</v>
      </c>
      <c r="D43" s="201">
        <v>75</v>
      </c>
      <c r="E43" s="192">
        <v>32.1</v>
      </c>
      <c r="F43" s="192">
        <v>5.6775000000000002</v>
      </c>
      <c r="G43" s="192">
        <v>0.12</v>
      </c>
      <c r="H43" s="192">
        <v>1.1625000000000001</v>
      </c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</row>
    <row r="44" spans="1:22" ht="18.899999999999999" customHeight="1" x14ac:dyDescent="0.35">
      <c r="A44" s="203"/>
      <c r="B44" s="194" t="s">
        <v>77</v>
      </c>
      <c r="C44" s="195"/>
      <c r="D44" s="201">
        <v>100</v>
      </c>
      <c r="E44" s="192">
        <v>55.6</v>
      </c>
      <c r="F44" s="192">
        <v>8.5500000000000007</v>
      </c>
      <c r="G44" s="192">
        <v>0.55000000000000004</v>
      </c>
      <c r="H44" s="192">
        <v>3.32</v>
      </c>
    </row>
    <row r="45" spans="1:22" ht="18.899999999999999" customHeight="1" x14ac:dyDescent="0.35">
      <c r="A45" s="203"/>
      <c r="B45" s="194" t="s">
        <v>62</v>
      </c>
      <c r="C45" s="195" t="s">
        <v>63</v>
      </c>
      <c r="D45" s="201">
        <v>5</v>
      </c>
      <c r="E45" s="192">
        <v>35.25</v>
      </c>
      <c r="F45" s="192">
        <v>0.03</v>
      </c>
      <c r="G45" s="192">
        <v>3.9</v>
      </c>
      <c r="H45" s="192">
        <v>0.01</v>
      </c>
    </row>
    <row r="46" spans="1:22" ht="18.899999999999999" customHeight="1" x14ac:dyDescent="0.35">
      <c r="A46" s="203"/>
      <c r="B46" s="194" t="s">
        <v>64</v>
      </c>
      <c r="C46" s="195" t="s">
        <v>65</v>
      </c>
      <c r="D46" s="201">
        <v>10</v>
      </c>
      <c r="E46" s="192">
        <v>61.1</v>
      </c>
      <c r="F46" s="192">
        <v>1.42</v>
      </c>
      <c r="G46" s="192">
        <v>5.36</v>
      </c>
      <c r="H46" s="192">
        <v>2.42</v>
      </c>
    </row>
    <row r="47" spans="1:22" ht="18.899999999999999" customHeight="1" x14ac:dyDescent="0.35">
      <c r="A47" s="203"/>
      <c r="B47" s="194" t="s">
        <v>66</v>
      </c>
      <c r="C47" s="195"/>
      <c r="D47" s="201">
        <v>40</v>
      </c>
      <c r="E47" s="192">
        <v>92</v>
      </c>
      <c r="F47" s="192">
        <v>19.68</v>
      </c>
      <c r="G47" s="192">
        <v>0.66399999999999992</v>
      </c>
      <c r="H47" s="192">
        <v>3.1519999999999997</v>
      </c>
    </row>
    <row r="48" spans="1:22" ht="18.899999999999999" customHeight="1" x14ac:dyDescent="0.35">
      <c r="A48" s="203" t="s">
        <v>140</v>
      </c>
      <c r="B48" s="194" t="s">
        <v>67</v>
      </c>
      <c r="C48" s="195"/>
      <c r="D48" s="201">
        <v>50</v>
      </c>
      <c r="E48" s="192"/>
      <c r="F48" s="192"/>
      <c r="G48" s="192"/>
      <c r="H48" s="192"/>
    </row>
    <row r="49" spans="1:15" ht="18.899999999999999" customHeight="1" x14ac:dyDescent="0.35">
      <c r="A49" s="203" t="s">
        <v>140</v>
      </c>
      <c r="B49" s="194" t="s">
        <v>78</v>
      </c>
      <c r="C49" s="195"/>
      <c r="D49" s="201">
        <v>100</v>
      </c>
      <c r="E49" s="192">
        <v>40</v>
      </c>
      <c r="F49" s="192">
        <v>9.24</v>
      </c>
      <c r="G49" s="192">
        <v>0</v>
      </c>
      <c r="H49" s="192">
        <v>0.3</v>
      </c>
    </row>
    <row r="50" spans="1:15" s="36" customFormat="1" ht="18.899999999999999" customHeight="1" x14ac:dyDescent="0.35">
      <c r="A50" s="65"/>
      <c r="B50" s="197" t="s">
        <v>28</v>
      </c>
      <c r="C50" s="195"/>
      <c r="D50" s="205"/>
      <c r="E50" s="199">
        <f>SUM(E35:E49)</f>
        <v>817.16</v>
      </c>
      <c r="F50" s="199">
        <f t="shared" ref="F50:H50" si="2">SUM(F35:F49)</f>
        <v>112.56749999999998</v>
      </c>
      <c r="G50" s="199">
        <f t="shared" si="2"/>
        <v>23.329000000000001</v>
      </c>
      <c r="H50" s="199">
        <f t="shared" si="2"/>
        <v>35.1965</v>
      </c>
      <c r="J50" s="75"/>
      <c r="K50" s="76"/>
      <c r="L50" s="76"/>
      <c r="M50" s="76"/>
      <c r="N50" s="76"/>
      <c r="O50" s="76"/>
    </row>
    <row r="51" spans="1:15" ht="50.1" customHeight="1" x14ac:dyDescent="0.35">
      <c r="A51" s="33" t="s">
        <v>31</v>
      </c>
      <c r="B51" s="34" t="s">
        <v>298</v>
      </c>
      <c r="C51" s="33" t="s">
        <v>21</v>
      </c>
      <c r="D51" s="35" t="s">
        <v>22</v>
      </c>
      <c r="E51" s="35" t="s">
        <v>23</v>
      </c>
      <c r="F51" s="35" t="s">
        <v>24</v>
      </c>
      <c r="G51" s="35" t="s">
        <v>25</v>
      </c>
      <c r="H51" s="35" t="s">
        <v>26</v>
      </c>
    </row>
    <row r="52" spans="1:15" ht="75" customHeight="1" x14ac:dyDescent="0.35">
      <c r="A52" s="91"/>
      <c r="B52" s="194" t="s">
        <v>288</v>
      </c>
      <c r="C52" s="195" t="s">
        <v>287</v>
      </c>
      <c r="D52" s="192">
        <v>75</v>
      </c>
      <c r="E52" s="192">
        <v>74.849999999999994</v>
      </c>
      <c r="F52" s="192">
        <v>2.52</v>
      </c>
      <c r="G52" s="192">
        <v>5.4450000000000003</v>
      </c>
      <c r="H52" s="192">
        <v>3.7949999999999995</v>
      </c>
    </row>
    <row r="53" spans="1:15" ht="75" customHeight="1" x14ac:dyDescent="0.35">
      <c r="A53" s="91"/>
      <c r="B53" s="194" t="s">
        <v>221</v>
      </c>
      <c r="C53" s="195" t="s">
        <v>222</v>
      </c>
      <c r="D53" s="200">
        <v>75</v>
      </c>
      <c r="E53" s="192">
        <v>68.33</v>
      </c>
      <c r="F53" s="192">
        <v>9.4499999999999993</v>
      </c>
      <c r="G53" s="192">
        <v>2.4300000000000002</v>
      </c>
      <c r="H53" s="192">
        <v>1.24</v>
      </c>
    </row>
    <row r="54" spans="1:15" ht="75" customHeight="1" x14ac:dyDescent="0.35">
      <c r="A54" s="91" t="s">
        <v>27</v>
      </c>
      <c r="B54" s="194" t="s">
        <v>244</v>
      </c>
      <c r="C54" s="195" t="s">
        <v>223</v>
      </c>
      <c r="D54" s="201">
        <v>75</v>
      </c>
      <c r="E54" s="192">
        <v>68.33</v>
      </c>
      <c r="F54" s="192">
        <v>9.4499999999999993</v>
      </c>
      <c r="G54" s="192">
        <v>2.4300000000000002</v>
      </c>
      <c r="H54" s="192">
        <v>1.24</v>
      </c>
    </row>
    <row r="55" spans="1:15" ht="18.899999999999999" customHeight="1" x14ac:dyDescent="0.35">
      <c r="A55" s="91"/>
      <c r="B55" s="194" t="s">
        <v>122</v>
      </c>
      <c r="C55" s="195" t="s">
        <v>72</v>
      </c>
      <c r="D55" s="201">
        <v>80</v>
      </c>
      <c r="E55" s="192">
        <v>58</v>
      </c>
      <c r="F55" s="192">
        <v>12.4</v>
      </c>
      <c r="G55" s="192">
        <v>0.08</v>
      </c>
      <c r="H55" s="192">
        <v>1.5199999999999998</v>
      </c>
    </row>
    <row r="56" spans="1:15" x14ac:dyDescent="0.35">
      <c r="A56" s="91"/>
      <c r="B56" s="194" t="s">
        <v>133</v>
      </c>
      <c r="C56" s="195" t="s">
        <v>91</v>
      </c>
      <c r="D56" s="201">
        <v>80</v>
      </c>
      <c r="E56" s="192">
        <v>70.400000000000006</v>
      </c>
      <c r="F56" s="192">
        <v>13.5</v>
      </c>
      <c r="G56" s="192">
        <v>0.5</v>
      </c>
      <c r="H56" s="192">
        <v>2.42</v>
      </c>
      <c r="J56" s="75"/>
      <c r="K56" s="76"/>
      <c r="L56" s="76"/>
      <c r="M56" s="76"/>
      <c r="N56" s="76"/>
      <c r="O56" s="76"/>
    </row>
    <row r="57" spans="1:15" x14ac:dyDescent="0.35">
      <c r="A57" s="91"/>
      <c r="B57" s="206" t="s">
        <v>289</v>
      </c>
      <c r="C57" s="195" t="s">
        <v>236</v>
      </c>
      <c r="D57" s="207">
        <v>50</v>
      </c>
      <c r="E57" s="208">
        <v>50.5</v>
      </c>
      <c r="F57" s="208">
        <v>6.85</v>
      </c>
      <c r="G57" s="209">
        <v>1.6850000000000001</v>
      </c>
      <c r="H57" s="208">
        <v>0.93500000000000005</v>
      </c>
      <c r="J57" s="75"/>
      <c r="K57" s="76"/>
      <c r="L57" s="76"/>
      <c r="M57" s="76"/>
      <c r="N57" s="76"/>
      <c r="O57" s="76"/>
    </row>
    <row r="58" spans="1:15" ht="18.899999999999999" customHeight="1" x14ac:dyDescent="0.35">
      <c r="A58" s="91"/>
      <c r="B58" s="194" t="s">
        <v>224</v>
      </c>
      <c r="C58" s="195" t="s">
        <v>225</v>
      </c>
      <c r="D58" s="201">
        <v>75</v>
      </c>
      <c r="E58" s="192">
        <v>44.599499999999999</v>
      </c>
      <c r="F58" s="192">
        <v>2.1045000000000003</v>
      </c>
      <c r="G58" s="192">
        <v>2.5425</v>
      </c>
      <c r="H58" s="192">
        <v>3.5774999999999992</v>
      </c>
      <c r="J58" s="75"/>
      <c r="K58" s="76"/>
      <c r="L58" s="76"/>
      <c r="M58" s="76"/>
      <c r="N58" s="76"/>
      <c r="O58" s="76"/>
    </row>
    <row r="59" spans="1:15" ht="18.899999999999999" customHeight="1" x14ac:dyDescent="0.35">
      <c r="A59" s="91"/>
      <c r="B59" s="194" t="s">
        <v>245</v>
      </c>
      <c r="C59" s="195" t="s">
        <v>311</v>
      </c>
      <c r="D59" s="201">
        <v>75</v>
      </c>
      <c r="E59" s="192">
        <v>14.28</v>
      </c>
      <c r="F59" s="192">
        <v>2.76</v>
      </c>
      <c r="G59" s="192">
        <v>0.15</v>
      </c>
      <c r="H59" s="192">
        <v>0.94499999999999995</v>
      </c>
    </row>
    <row r="60" spans="1:15" ht="18.899999999999999" customHeight="1" x14ac:dyDescent="0.35">
      <c r="A60" s="91"/>
      <c r="B60" s="194" t="s">
        <v>226</v>
      </c>
      <c r="C60" s="195" t="s">
        <v>227</v>
      </c>
      <c r="D60" s="201">
        <v>100</v>
      </c>
      <c r="E60" s="192">
        <v>32.1</v>
      </c>
      <c r="F60" s="192">
        <v>5.14</v>
      </c>
      <c r="G60" s="192">
        <v>0.18</v>
      </c>
      <c r="H60" s="192">
        <v>1.44</v>
      </c>
    </row>
    <row r="61" spans="1:15" ht="18.899999999999999" customHeight="1" x14ac:dyDescent="0.35">
      <c r="A61" s="91"/>
      <c r="B61" s="194" t="s">
        <v>171</v>
      </c>
      <c r="C61" s="195"/>
      <c r="D61" s="201">
        <v>100</v>
      </c>
      <c r="E61" s="192">
        <v>60.8</v>
      </c>
      <c r="F61" s="192">
        <v>9.3800000000000008</v>
      </c>
      <c r="G61" s="192">
        <v>0.28000000000000003</v>
      </c>
      <c r="H61" s="192">
        <v>3.92</v>
      </c>
    </row>
    <row r="62" spans="1:15" ht="18.899999999999999" customHeight="1" x14ac:dyDescent="0.35">
      <c r="A62" s="91"/>
      <c r="B62" s="194" t="s">
        <v>62</v>
      </c>
      <c r="C62" s="195" t="s">
        <v>63</v>
      </c>
      <c r="D62" s="201">
        <v>5</v>
      </c>
      <c r="E62" s="192">
        <v>24.94</v>
      </c>
      <c r="F62" s="192">
        <v>0.16</v>
      </c>
      <c r="G62" s="192">
        <v>2.68</v>
      </c>
      <c r="H62" s="192">
        <v>0.02</v>
      </c>
    </row>
    <row r="63" spans="1:15" ht="18.899999999999999" customHeight="1" x14ac:dyDescent="0.35">
      <c r="A63" s="91"/>
      <c r="B63" s="194" t="s">
        <v>64</v>
      </c>
      <c r="C63" s="195" t="s">
        <v>65</v>
      </c>
      <c r="D63" s="201">
        <v>5</v>
      </c>
      <c r="E63" s="192">
        <v>30.440000000000005</v>
      </c>
      <c r="F63" s="192">
        <v>0.62</v>
      </c>
      <c r="G63" s="192">
        <v>2.58</v>
      </c>
      <c r="H63" s="192">
        <v>1.41</v>
      </c>
    </row>
    <row r="64" spans="1:15" ht="18.899999999999999" customHeight="1" x14ac:dyDescent="0.35">
      <c r="A64" s="91"/>
      <c r="B64" s="194" t="s">
        <v>66</v>
      </c>
      <c r="C64" s="195"/>
      <c r="D64" s="201">
        <v>50</v>
      </c>
      <c r="E64" s="192">
        <v>121.12222222222222</v>
      </c>
      <c r="F64" s="192">
        <v>22.622222222222224</v>
      </c>
      <c r="G64" s="192">
        <v>0.77777777777777779</v>
      </c>
      <c r="H64" s="192">
        <v>4.3555555555555552</v>
      </c>
    </row>
    <row r="65" spans="1:12" ht="18.899999999999999" customHeight="1" x14ac:dyDescent="0.35">
      <c r="A65" s="91" t="s">
        <v>140</v>
      </c>
      <c r="B65" s="194" t="s">
        <v>67</v>
      </c>
      <c r="C65" s="195"/>
      <c r="D65" s="201">
        <v>50</v>
      </c>
      <c r="E65" s="192"/>
      <c r="F65" s="192"/>
      <c r="G65" s="192"/>
      <c r="H65" s="192"/>
    </row>
    <row r="66" spans="1:12" ht="18.899999999999999" customHeight="1" x14ac:dyDescent="0.35">
      <c r="A66" s="91" t="s">
        <v>140</v>
      </c>
      <c r="B66" s="194" t="s">
        <v>79</v>
      </c>
      <c r="C66" s="195"/>
      <c r="D66" s="201">
        <v>100</v>
      </c>
      <c r="E66" s="192">
        <v>32.4</v>
      </c>
      <c r="F66" s="192">
        <v>5.6</v>
      </c>
      <c r="G66" s="192">
        <v>0.2</v>
      </c>
      <c r="H66" s="192">
        <v>0.6</v>
      </c>
    </row>
    <row r="67" spans="1:12" s="92" customFormat="1" ht="18.899999999999999" customHeight="1" x14ac:dyDescent="0.4">
      <c r="A67" s="210"/>
      <c r="B67" s="197" t="s">
        <v>28</v>
      </c>
      <c r="C67" s="211"/>
      <c r="D67" s="212"/>
      <c r="E67" s="199">
        <f>SUM(E52:E66)</f>
        <v>751.0917222222223</v>
      </c>
      <c r="F67" s="199">
        <f t="shared" ref="F67:H67" si="3">SUM(F52:F66)</f>
        <v>102.55672222222221</v>
      </c>
      <c r="G67" s="199">
        <f t="shared" si="3"/>
        <v>21.96027777777778</v>
      </c>
      <c r="H67" s="199">
        <f t="shared" si="3"/>
        <v>27.418055555555554</v>
      </c>
      <c r="I67" s="213"/>
    </row>
    <row r="68" spans="1:12" s="92" customFormat="1" ht="50.1" customHeight="1" x14ac:dyDescent="0.4">
      <c r="A68" s="214" t="s">
        <v>32</v>
      </c>
      <c r="B68" s="214" t="s">
        <v>299</v>
      </c>
      <c r="C68" s="214" t="s">
        <v>21</v>
      </c>
      <c r="D68" s="215" t="s">
        <v>22</v>
      </c>
      <c r="E68" s="215" t="s">
        <v>23</v>
      </c>
      <c r="F68" s="215" t="s">
        <v>24</v>
      </c>
      <c r="G68" s="215" t="s">
        <v>25</v>
      </c>
      <c r="H68" s="215" t="s">
        <v>26</v>
      </c>
      <c r="I68" s="213"/>
    </row>
    <row r="69" spans="1:12" ht="75" customHeight="1" x14ac:dyDescent="0.35">
      <c r="A69" s="203"/>
      <c r="B69" s="190" t="s">
        <v>290</v>
      </c>
      <c r="C69" s="191" t="s">
        <v>301</v>
      </c>
      <c r="D69" s="192">
        <v>100</v>
      </c>
      <c r="E69" s="192">
        <v>171.66666666666666</v>
      </c>
      <c r="F69" s="192">
        <v>23.133333333333336</v>
      </c>
      <c r="G69" s="192">
        <v>5.0666666666666664</v>
      </c>
      <c r="H69" s="192">
        <v>7.8</v>
      </c>
    </row>
    <row r="70" spans="1:12" ht="75" customHeight="1" x14ac:dyDescent="0.35">
      <c r="A70" s="203"/>
      <c r="B70" s="194" t="s">
        <v>291</v>
      </c>
      <c r="C70" s="195" t="s">
        <v>292</v>
      </c>
      <c r="D70" s="200">
        <v>100</v>
      </c>
      <c r="E70" s="192">
        <v>100</v>
      </c>
      <c r="F70" s="192">
        <v>10.1</v>
      </c>
      <c r="G70" s="192">
        <v>4.12</v>
      </c>
      <c r="H70" s="192">
        <v>3.36</v>
      </c>
    </row>
    <row r="71" spans="1:12" ht="75" customHeight="1" x14ac:dyDescent="0.35">
      <c r="A71" s="203" t="s">
        <v>27</v>
      </c>
      <c r="B71" s="194" t="s">
        <v>246</v>
      </c>
      <c r="C71" s="191" t="s">
        <v>302</v>
      </c>
      <c r="D71" s="201">
        <v>100</v>
      </c>
      <c r="E71" s="192">
        <v>158.66666666666666</v>
      </c>
      <c r="F71" s="192">
        <v>27.266666666666666</v>
      </c>
      <c r="G71" s="192">
        <v>2.1433333333333335</v>
      </c>
      <c r="H71" s="192">
        <v>6</v>
      </c>
    </row>
    <row r="72" spans="1:12" ht="18.899999999999999" customHeight="1" x14ac:dyDescent="0.35">
      <c r="A72" s="203"/>
      <c r="B72" s="194" t="s">
        <v>80</v>
      </c>
      <c r="C72" s="195" t="s">
        <v>81</v>
      </c>
      <c r="D72" s="201">
        <v>75</v>
      </c>
      <c r="E72" s="192">
        <v>27.6</v>
      </c>
      <c r="F72" s="192">
        <v>5.94</v>
      </c>
      <c r="G72" s="192">
        <v>4.6500000000000007E-2</v>
      </c>
      <c r="H72" s="192">
        <v>0.64650000000000007</v>
      </c>
    </row>
    <row r="73" spans="1:12" ht="18.899999999999999" customHeight="1" x14ac:dyDescent="0.35">
      <c r="A73" s="203"/>
      <c r="B73" s="194" t="s">
        <v>59</v>
      </c>
      <c r="C73" s="195" t="s">
        <v>60</v>
      </c>
      <c r="D73" s="201">
        <v>30</v>
      </c>
      <c r="E73" s="192">
        <v>44.7</v>
      </c>
      <c r="F73" s="192">
        <v>8.25</v>
      </c>
      <c r="G73" s="192">
        <v>0.33599999999999997</v>
      </c>
      <c r="H73" s="192">
        <v>1.1309999999999998</v>
      </c>
      <c r="I73" s="20"/>
      <c r="J73" s="20"/>
      <c r="K73" s="20"/>
      <c r="L73" s="20"/>
    </row>
    <row r="74" spans="1:12" ht="18.899999999999999" customHeight="1" x14ac:dyDescent="0.35">
      <c r="A74" s="203"/>
      <c r="B74" s="194" t="s">
        <v>82</v>
      </c>
      <c r="C74" s="195" t="s">
        <v>312</v>
      </c>
      <c r="D74" s="201">
        <v>75</v>
      </c>
      <c r="E74" s="192">
        <v>91.2</v>
      </c>
      <c r="F74" s="192">
        <v>16.100000000000001</v>
      </c>
      <c r="G74" s="192">
        <v>1.36</v>
      </c>
      <c r="H74" s="192">
        <v>1.55</v>
      </c>
      <c r="I74" s="20"/>
      <c r="J74" s="20"/>
      <c r="K74" s="20"/>
      <c r="L74" s="20"/>
    </row>
    <row r="75" spans="1:12" ht="18.899999999999999" customHeight="1" x14ac:dyDescent="0.35">
      <c r="A75" s="203"/>
      <c r="B75" s="194" t="s">
        <v>228</v>
      </c>
      <c r="C75" s="195" t="s">
        <v>229</v>
      </c>
      <c r="D75" s="201">
        <v>100</v>
      </c>
      <c r="E75" s="192">
        <v>20.399999999999999</v>
      </c>
      <c r="F75" s="192">
        <v>3.14</v>
      </c>
      <c r="G75" s="192">
        <v>0.12000000000000002</v>
      </c>
      <c r="H75" s="192">
        <v>0.84000000000000019</v>
      </c>
      <c r="I75" s="20"/>
      <c r="J75" s="20"/>
      <c r="K75" s="20"/>
      <c r="L75" s="20"/>
    </row>
    <row r="76" spans="1:12" ht="18.899999999999999" customHeight="1" x14ac:dyDescent="0.35">
      <c r="A76" s="203"/>
      <c r="B76" s="194" t="s">
        <v>83</v>
      </c>
      <c r="C76" s="195" t="s">
        <v>84</v>
      </c>
      <c r="D76" s="201">
        <v>75</v>
      </c>
      <c r="E76" s="192">
        <v>30.802499999999998</v>
      </c>
      <c r="F76" s="192">
        <v>5.64</v>
      </c>
      <c r="G76" s="192">
        <v>0.495</v>
      </c>
      <c r="H76" s="192">
        <v>0.20250000000000001</v>
      </c>
    </row>
    <row r="77" spans="1:12" ht="18.899999999999999" customHeight="1" x14ac:dyDescent="0.35">
      <c r="A77" s="203"/>
      <c r="B77" s="190" t="s">
        <v>293</v>
      </c>
      <c r="C77" s="195"/>
      <c r="D77" s="201">
        <v>100</v>
      </c>
      <c r="E77" s="192">
        <v>64.930000000000007</v>
      </c>
      <c r="F77" s="192">
        <v>2.67</v>
      </c>
      <c r="G77" s="192">
        <v>4</v>
      </c>
      <c r="H77" s="192">
        <v>5.33</v>
      </c>
    </row>
    <row r="78" spans="1:12" ht="18.899999999999999" customHeight="1" x14ac:dyDescent="0.35">
      <c r="A78" s="203"/>
      <c r="B78" s="194" t="s">
        <v>62</v>
      </c>
      <c r="C78" s="195" t="s">
        <v>63</v>
      </c>
      <c r="D78" s="201">
        <v>5</v>
      </c>
      <c r="E78" s="192">
        <v>35.25</v>
      </c>
      <c r="F78" s="192">
        <v>0.03</v>
      </c>
      <c r="G78" s="192">
        <v>3.9</v>
      </c>
      <c r="H78" s="192">
        <v>0.01</v>
      </c>
    </row>
    <row r="79" spans="1:12" ht="18.899999999999999" customHeight="1" x14ac:dyDescent="0.35">
      <c r="A79" s="203"/>
      <c r="B79" s="194" t="s">
        <v>64</v>
      </c>
      <c r="C79" s="195" t="s">
        <v>65</v>
      </c>
      <c r="D79" s="201">
        <v>10</v>
      </c>
      <c r="E79" s="192">
        <v>61.1</v>
      </c>
      <c r="F79" s="192">
        <v>1.42</v>
      </c>
      <c r="G79" s="192">
        <v>5.36</v>
      </c>
      <c r="H79" s="192">
        <v>2.42</v>
      </c>
    </row>
    <row r="80" spans="1:12" ht="18.899999999999999" customHeight="1" x14ac:dyDescent="0.35">
      <c r="A80" s="203"/>
      <c r="B80" s="194" t="s">
        <v>66</v>
      </c>
      <c r="C80" s="195"/>
      <c r="D80" s="201">
        <v>40</v>
      </c>
      <c r="E80" s="192">
        <v>0.4</v>
      </c>
      <c r="F80" s="192">
        <v>0.8</v>
      </c>
      <c r="G80" s="192">
        <v>1.2</v>
      </c>
      <c r="H80" s="192">
        <v>1.6</v>
      </c>
    </row>
    <row r="81" spans="1:9" ht="18.899999999999999" customHeight="1" x14ac:dyDescent="0.35">
      <c r="A81" s="203" t="s">
        <v>140</v>
      </c>
      <c r="B81" s="194" t="s">
        <v>67</v>
      </c>
      <c r="C81" s="195"/>
      <c r="D81" s="201">
        <v>50</v>
      </c>
      <c r="E81" s="192"/>
      <c r="F81" s="192"/>
      <c r="G81" s="192"/>
      <c r="H81" s="192"/>
    </row>
    <row r="82" spans="1:9" ht="18.899999999999999" customHeight="1" x14ac:dyDescent="0.35">
      <c r="A82" s="203" t="s">
        <v>140</v>
      </c>
      <c r="B82" s="194" t="s">
        <v>85</v>
      </c>
      <c r="C82" s="216"/>
      <c r="D82" s="195"/>
      <c r="E82" s="201">
        <v>100</v>
      </c>
      <c r="F82" s="192">
        <v>48.076000000000001</v>
      </c>
      <c r="G82" s="192">
        <v>13.48</v>
      </c>
      <c r="H82" s="192">
        <v>0</v>
      </c>
      <c r="I82" s="192">
        <v>0</v>
      </c>
    </row>
    <row r="83" spans="1:9" ht="18.899999999999999" customHeight="1" x14ac:dyDescent="0.35">
      <c r="A83" s="65"/>
      <c r="B83" s="197" t="s">
        <v>28</v>
      </c>
      <c r="C83" s="217"/>
      <c r="D83" s="218"/>
      <c r="E83" s="205"/>
      <c r="F83" s="199">
        <f>SUM(F69:F82)</f>
        <v>152.566</v>
      </c>
      <c r="G83" s="199">
        <f t="shared" ref="G83:I83" si="4">SUM(G69:G82)</f>
        <v>41.627499999999998</v>
      </c>
      <c r="H83" s="199">
        <f t="shared" si="4"/>
        <v>30.89</v>
      </c>
      <c r="I83" s="199">
        <f t="shared" si="4"/>
        <v>0</v>
      </c>
    </row>
    <row r="84" spans="1:9" ht="18.899999999999999" customHeight="1" x14ac:dyDescent="0.35">
      <c r="A84" s="232" t="s">
        <v>33</v>
      </c>
      <c r="B84" s="233"/>
      <c r="C84" s="233"/>
      <c r="D84" s="233"/>
      <c r="E84" s="233"/>
      <c r="F84" s="219">
        <f>AVERAGE(E23,E33,E50,E67,F83)</f>
        <v>598.36374444444448</v>
      </c>
      <c r="G84" s="219">
        <f>AVERAGE(F23,F33,F50,F67,G83)</f>
        <v>87.920494444444444</v>
      </c>
      <c r="H84" s="219">
        <f>AVERAGE(G23,G33,G50,G67,H83)</f>
        <v>22.829972222222221</v>
      </c>
      <c r="I84" s="219">
        <f>AVERAGE(H23,H33,H50,H67,I83)</f>
        <v>22.370811111111113</v>
      </c>
    </row>
    <row r="85" spans="1:9" ht="18.899999999999999" customHeight="1" x14ac:dyDescent="0.35">
      <c r="A85" s="67"/>
      <c r="B85" s="68"/>
      <c r="C85" s="68"/>
      <c r="D85" s="234" t="s">
        <v>34</v>
      </c>
      <c r="E85" s="235"/>
      <c r="F85" s="220"/>
      <c r="G85" s="220">
        <f>G84*4/F84*100</f>
        <v>58.773944952881408</v>
      </c>
      <c r="H85" s="220">
        <f>H84*9/F84*100</f>
        <v>34.338602882895245</v>
      </c>
      <c r="I85" s="220">
        <f>I84*4/F84*100</f>
        <v>14.954656807879607</v>
      </c>
    </row>
    <row r="86" spans="1:9" ht="18.899999999999999" customHeight="1" x14ac:dyDescent="0.35">
      <c r="A86" s="67"/>
      <c r="B86" s="68"/>
      <c r="C86" s="68"/>
      <c r="D86" s="233" t="s">
        <v>35</v>
      </c>
      <c r="E86" s="236"/>
      <c r="F86" s="221" t="s">
        <v>36</v>
      </c>
      <c r="G86" s="221" t="s">
        <v>37</v>
      </c>
      <c r="H86" s="221" t="s">
        <v>38</v>
      </c>
      <c r="I86" s="221" t="s">
        <v>39</v>
      </c>
    </row>
    <row r="87" spans="1:9" ht="18.899999999999999" customHeight="1" x14ac:dyDescent="0.35">
      <c r="A87" s="237" t="s">
        <v>40</v>
      </c>
      <c r="B87" s="237"/>
      <c r="C87" s="237"/>
      <c r="D87" s="237"/>
      <c r="E87" s="237"/>
      <c r="F87" s="237"/>
      <c r="G87" s="237"/>
      <c r="H87" s="237"/>
      <c r="I87" s="237"/>
    </row>
    <row r="88" spans="1:9" ht="18.899999999999999" customHeight="1" x14ac:dyDescent="0.35">
      <c r="A88" s="242" t="s">
        <v>184</v>
      </c>
      <c r="B88" s="243"/>
      <c r="C88" s="243"/>
      <c r="D88" s="243"/>
      <c r="E88" s="243"/>
      <c r="F88" s="243"/>
      <c r="G88" s="243"/>
      <c r="H88" s="243"/>
      <c r="I88" s="244"/>
    </row>
    <row r="89" spans="1:9" ht="18.899999999999999" customHeight="1" x14ac:dyDescent="0.35">
      <c r="A89" s="245" t="s">
        <v>41</v>
      </c>
      <c r="B89" s="246"/>
      <c r="C89" s="246"/>
      <c r="D89" s="246"/>
      <c r="E89" s="246"/>
      <c r="F89" s="246"/>
      <c r="G89" s="246"/>
      <c r="H89" s="246"/>
      <c r="I89" s="247"/>
    </row>
    <row r="90" spans="1:9" ht="18.899999999999999" customHeight="1" x14ac:dyDescent="0.35">
      <c r="A90" s="245" t="s">
        <v>42</v>
      </c>
      <c r="B90" s="246"/>
      <c r="C90" s="246"/>
      <c r="D90" s="246"/>
      <c r="E90" s="246"/>
      <c r="F90" s="246"/>
      <c r="G90" s="246"/>
      <c r="H90" s="246"/>
      <c r="I90" s="247"/>
    </row>
    <row r="91" spans="1:9" ht="18.899999999999999" customHeight="1" x14ac:dyDescent="0.35">
      <c r="A91" s="245" t="s">
        <v>43</v>
      </c>
      <c r="B91" s="246"/>
      <c r="C91" s="246"/>
      <c r="D91" s="246"/>
      <c r="E91" s="246"/>
      <c r="F91" s="246"/>
      <c r="G91" s="246"/>
      <c r="H91" s="246"/>
      <c r="I91" s="247"/>
    </row>
    <row r="92" spans="1:9" ht="18.899999999999999" customHeight="1" x14ac:dyDescent="0.35">
      <c r="A92" s="248"/>
      <c r="B92" s="249"/>
      <c r="C92" s="249"/>
      <c r="D92" s="249"/>
      <c r="E92" s="249"/>
      <c r="F92" s="249"/>
      <c r="G92" s="249"/>
      <c r="H92" s="249"/>
      <c r="I92" s="250"/>
    </row>
    <row r="93" spans="1:9" ht="18.899999999999999" customHeight="1" x14ac:dyDescent="0.35">
      <c r="A93" s="251" t="s">
        <v>44</v>
      </c>
      <c r="B93" s="251"/>
      <c r="C93" s="251"/>
      <c r="D93" s="251"/>
      <c r="E93" s="251"/>
      <c r="F93" s="251"/>
      <c r="G93" s="251"/>
      <c r="H93" s="251"/>
      <c r="I93" s="251"/>
    </row>
    <row r="94" spans="1:9" ht="18.899999999999999" customHeight="1" x14ac:dyDescent="0.35">
      <c r="A94" s="222" t="s">
        <v>45</v>
      </c>
      <c r="B94" s="223" t="s">
        <v>46</v>
      </c>
      <c r="C94" s="223"/>
      <c r="D94" s="223"/>
      <c r="E94" s="223"/>
      <c r="F94" s="224"/>
      <c r="G94" s="224"/>
      <c r="H94" s="224"/>
      <c r="I94" s="225"/>
    </row>
    <row r="95" spans="1:9" ht="18.899999999999999" customHeight="1" x14ac:dyDescent="0.35">
      <c r="A95" s="226" t="s">
        <v>47</v>
      </c>
      <c r="B95" s="227" t="s">
        <v>48</v>
      </c>
      <c r="C95" s="227"/>
      <c r="D95" s="227"/>
      <c r="E95" s="227"/>
      <c r="F95" s="228"/>
      <c r="G95" s="228"/>
      <c r="H95" s="228"/>
      <c r="I95" s="229"/>
    </row>
    <row r="96" spans="1:9" ht="18.899999999999999" customHeight="1" x14ac:dyDescent="0.35">
      <c r="A96" s="226" t="s">
        <v>49</v>
      </c>
      <c r="B96" s="227" t="s">
        <v>8</v>
      </c>
      <c r="C96" s="227"/>
      <c r="D96" s="227"/>
      <c r="E96" s="227"/>
      <c r="F96" s="228"/>
      <c r="G96" s="228"/>
      <c r="H96" s="228"/>
      <c r="I96" s="229"/>
    </row>
    <row r="97" spans="1:9" ht="18.899999999999999" customHeight="1" x14ac:dyDescent="0.35">
      <c r="A97" s="230" t="s">
        <v>50</v>
      </c>
      <c r="B97" s="227" t="s">
        <v>51</v>
      </c>
      <c r="C97" s="227"/>
      <c r="D97" s="227"/>
      <c r="E97" s="227"/>
      <c r="F97" s="228"/>
      <c r="G97" s="228"/>
      <c r="H97" s="228"/>
      <c r="I97" s="228"/>
    </row>
    <row r="98" spans="1:9" ht="18.899999999999999" customHeight="1" x14ac:dyDescent="0.35">
      <c r="A98" s="230" t="s">
        <v>52</v>
      </c>
      <c r="B98" s="227" t="s">
        <v>53</v>
      </c>
      <c r="C98" s="227"/>
      <c r="D98" s="227"/>
      <c r="E98" s="227"/>
      <c r="F98" s="228"/>
      <c r="G98" s="228"/>
      <c r="H98" s="228"/>
      <c r="I98" s="228"/>
    </row>
    <row r="99" spans="1:9" ht="18.899999999999999" customHeight="1" x14ac:dyDescent="0.35">
      <c r="A99" s="230" t="s">
        <v>54</v>
      </c>
      <c r="B99" s="227" t="s">
        <v>55</v>
      </c>
      <c r="C99" s="227"/>
      <c r="D99" s="227"/>
      <c r="E99" s="227"/>
      <c r="F99" s="228"/>
      <c r="G99" s="228"/>
      <c r="H99" s="228"/>
      <c r="I99" s="228"/>
    </row>
    <row r="100" spans="1:9" x14ac:dyDescent="0.35">
      <c r="A100" s="237" t="s">
        <v>56</v>
      </c>
      <c r="B100" s="237"/>
      <c r="C100" s="237"/>
      <c r="D100" s="237"/>
      <c r="E100" s="237"/>
      <c r="F100" s="237"/>
      <c r="G100" s="237"/>
      <c r="H100" s="237"/>
      <c r="I100" s="237"/>
    </row>
    <row r="101" spans="1:9" x14ac:dyDescent="0.35">
      <c r="A101" s="223" t="s">
        <v>57</v>
      </c>
      <c r="B101" s="223"/>
      <c r="C101" s="223"/>
      <c r="D101" s="223"/>
      <c r="E101" s="223"/>
      <c r="F101" s="223"/>
      <c r="G101" s="223"/>
      <c r="H101" s="223"/>
      <c r="I101" s="223"/>
    </row>
    <row r="102" spans="1:9" x14ac:dyDescent="0.35">
      <c r="A102" s="17" t="s">
        <v>58</v>
      </c>
    </row>
    <row r="103" spans="1:9" ht="18.600000000000001" x14ac:dyDescent="0.4">
      <c r="A103" s="21"/>
      <c r="B103" s="21"/>
      <c r="C103" s="21"/>
      <c r="D103" s="21"/>
      <c r="E103" s="21"/>
      <c r="F103" s="21"/>
      <c r="G103" s="21"/>
      <c r="H103" s="21"/>
      <c r="I103" s="21"/>
    </row>
  </sheetData>
  <mergeCells count="14">
    <mergeCell ref="A100:I100"/>
    <mergeCell ref="A88:I88"/>
    <mergeCell ref="A89:I89"/>
    <mergeCell ref="A90:I90"/>
    <mergeCell ref="A91:I91"/>
    <mergeCell ref="A92:I92"/>
    <mergeCell ref="A93:I93"/>
    <mergeCell ref="A84:E84"/>
    <mergeCell ref="D85:E85"/>
    <mergeCell ref="D86:E86"/>
    <mergeCell ref="A87:I87"/>
    <mergeCell ref="A1:B5"/>
    <mergeCell ref="C1:C7"/>
    <mergeCell ref="A6:B6"/>
  </mergeCells>
  <pageMargins left="0.70866141732283472" right="0.70866141732283472" top="0.74803149606299213" bottom="0.74803149606299213" header="0.31496062992125984" footer="0.31496062992125984"/>
  <pageSetup paperSize="9" scale="45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A5AA-D35F-4E49-B286-D41A4515E00B}">
  <dimension ref="A1:X100"/>
  <sheetViews>
    <sheetView topLeftCell="A26" zoomScale="62" zoomScaleNormal="62" workbookViewId="0">
      <selection activeCell="B63" sqref="B63"/>
    </sheetView>
  </sheetViews>
  <sheetFormatPr defaultColWidth="10.5546875" defaultRowHeight="16.2" x14ac:dyDescent="0.35"/>
  <cols>
    <col min="1" max="1" width="29.33203125" style="17" customWidth="1"/>
    <col min="2" max="2" width="110.109375" style="17" customWidth="1"/>
    <col min="3" max="3" width="37" style="17" hidden="1" customWidth="1"/>
    <col min="4" max="4" width="119.88671875" style="17" customWidth="1"/>
    <col min="5" max="9" width="17.88671875" style="17" customWidth="1"/>
    <col min="10" max="16384" width="10.5546875" style="17"/>
  </cols>
  <sheetData>
    <row r="1" spans="1:9" ht="18.899999999999999" customHeight="1" x14ac:dyDescent="0.35">
      <c r="A1" s="238" t="e" vm="1">
        <v>#VALUE!</v>
      </c>
      <c r="B1" s="238"/>
      <c r="C1" s="239" t="e" vm="2">
        <v>#VALUE!</v>
      </c>
      <c r="D1" s="16"/>
    </row>
    <row r="2" spans="1:9" ht="18.899999999999999" customHeight="1" x14ac:dyDescent="0.35">
      <c r="A2" s="238"/>
      <c r="B2" s="238"/>
      <c r="C2" s="239"/>
      <c r="D2" s="16"/>
    </row>
    <row r="3" spans="1:9" ht="18.899999999999999" customHeight="1" x14ac:dyDescent="0.35">
      <c r="A3" s="238"/>
      <c r="B3" s="238"/>
      <c r="C3" s="239"/>
      <c r="D3" s="16"/>
    </row>
    <row r="4" spans="1:9" ht="18.899999999999999" customHeight="1" x14ac:dyDescent="0.35">
      <c r="A4" s="238"/>
      <c r="B4" s="238"/>
      <c r="C4" s="239"/>
      <c r="D4" s="16"/>
    </row>
    <row r="5" spans="1:9" ht="18.899999999999999" customHeight="1" x14ac:dyDescent="0.35">
      <c r="A5" s="238"/>
      <c r="B5" s="238"/>
      <c r="C5" s="239"/>
      <c r="D5" s="16"/>
    </row>
    <row r="6" spans="1:9" ht="32.4" x14ac:dyDescent="0.7">
      <c r="A6" s="241" t="s">
        <v>230</v>
      </c>
      <c r="B6" s="241"/>
      <c r="C6" s="239"/>
      <c r="D6" s="18"/>
    </row>
    <row r="7" spans="1:9" ht="32.4" x14ac:dyDescent="0.7">
      <c r="A7" s="32" t="s">
        <v>313</v>
      </c>
      <c r="B7" s="32" t="s">
        <v>314</v>
      </c>
      <c r="C7" s="240"/>
      <c r="D7" s="18"/>
      <c r="E7" s="19"/>
      <c r="F7" s="19"/>
    </row>
    <row r="8" spans="1:9" s="36" customFormat="1" ht="50.1" customHeight="1" x14ac:dyDescent="0.35">
      <c r="A8" s="33" t="s">
        <v>18</v>
      </c>
      <c r="B8" s="34" t="s">
        <v>315</v>
      </c>
      <c r="C8" s="35" t="s">
        <v>20</v>
      </c>
      <c r="D8" s="33" t="s">
        <v>21</v>
      </c>
      <c r="E8" s="35" t="s">
        <v>22</v>
      </c>
      <c r="F8" s="35" t="s">
        <v>23</v>
      </c>
      <c r="G8" s="35" t="s">
        <v>24</v>
      </c>
      <c r="H8" s="35" t="s">
        <v>25</v>
      </c>
      <c r="I8" s="35" t="s">
        <v>26</v>
      </c>
    </row>
    <row r="9" spans="1:9" ht="75" customHeight="1" x14ac:dyDescent="0.4">
      <c r="A9" s="78"/>
      <c r="B9" s="38" t="s">
        <v>86</v>
      </c>
      <c r="C9" s="39" t="e" vm="3">
        <v>#VALUE!</v>
      </c>
      <c r="D9" s="40" t="s">
        <v>87</v>
      </c>
      <c r="E9" s="41">
        <v>50</v>
      </c>
      <c r="F9" s="41">
        <v>46.784374999999997</v>
      </c>
      <c r="G9" s="41">
        <v>2.03125</v>
      </c>
      <c r="H9" s="41">
        <v>3.1406250000000004</v>
      </c>
      <c r="I9" s="41">
        <v>2.46875</v>
      </c>
    </row>
    <row r="10" spans="1:9" ht="75" customHeight="1" x14ac:dyDescent="0.4">
      <c r="A10" s="78"/>
      <c r="B10" s="38" t="s">
        <v>203</v>
      </c>
      <c r="C10" s="39" t="e" vm="4">
        <v>#VALUE!</v>
      </c>
      <c r="D10" s="40" t="s">
        <v>204</v>
      </c>
      <c r="E10" s="41">
        <v>50</v>
      </c>
      <c r="F10" s="41">
        <v>53.1</v>
      </c>
      <c r="G10" s="41">
        <v>2.19</v>
      </c>
      <c r="H10" s="41">
        <v>3.54</v>
      </c>
      <c r="I10" s="41">
        <v>3.01</v>
      </c>
    </row>
    <row r="11" spans="1:9" ht="75" customHeight="1" x14ac:dyDescent="0.4">
      <c r="A11" s="78" t="s">
        <v>27</v>
      </c>
      <c r="B11" s="38" t="s">
        <v>88</v>
      </c>
      <c r="C11" s="39" t="e" vm="5">
        <v>#VALUE!</v>
      </c>
      <c r="D11" s="40" t="s">
        <v>89</v>
      </c>
      <c r="E11" s="41">
        <v>50</v>
      </c>
      <c r="F11" s="41">
        <v>73.928124999999994</v>
      </c>
      <c r="G11" s="41">
        <v>7.5</v>
      </c>
      <c r="H11" s="41">
        <v>3.0281250000000002</v>
      </c>
      <c r="I11" s="41">
        <v>3.4312499999999999</v>
      </c>
    </row>
    <row r="12" spans="1:9" ht="18.899999999999999" customHeight="1" x14ac:dyDescent="0.4">
      <c r="A12" s="78"/>
      <c r="B12" s="38" t="s">
        <v>90</v>
      </c>
      <c r="C12" s="39"/>
      <c r="D12" s="40" t="s">
        <v>91</v>
      </c>
      <c r="E12" s="41">
        <v>80</v>
      </c>
      <c r="F12" s="41">
        <v>70.400000000000006</v>
      </c>
      <c r="G12" s="41">
        <v>13.503999999999998</v>
      </c>
      <c r="H12" s="41">
        <v>0.496</v>
      </c>
      <c r="I12" s="41">
        <v>2.4239999999999999</v>
      </c>
    </row>
    <row r="13" spans="1:9" ht="18.899999999999999" customHeight="1" x14ac:dyDescent="0.4">
      <c r="A13" s="78"/>
      <c r="B13" s="38" t="s">
        <v>92</v>
      </c>
      <c r="C13" s="39"/>
      <c r="D13" s="40" t="s">
        <v>168</v>
      </c>
      <c r="E13" s="41">
        <v>80</v>
      </c>
      <c r="F13" s="41">
        <v>137.00799999999998</v>
      </c>
      <c r="G13" s="41">
        <v>26.207999999999998</v>
      </c>
      <c r="H13" s="41">
        <v>1.0880000000000001</v>
      </c>
      <c r="I13" s="41">
        <v>4.5520000000000005</v>
      </c>
    </row>
    <row r="14" spans="1:9" ht="18.899999999999999" customHeight="1" x14ac:dyDescent="0.4">
      <c r="A14" s="78"/>
      <c r="B14" s="24" t="s">
        <v>233</v>
      </c>
      <c r="C14" s="39"/>
      <c r="D14" s="40"/>
      <c r="E14" s="41">
        <v>50</v>
      </c>
      <c r="F14" s="41">
        <v>21.7</v>
      </c>
      <c r="G14" s="41">
        <v>1.07</v>
      </c>
      <c r="H14" s="41">
        <v>1.66</v>
      </c>
      <c r="I14" s="41">
        <v>0.32</v>
      </c>
    </row>
    <row r="15" spans="1:9" ht="18.899999999999999" customHeight="1" x14ac:dyDescent="0.4">
      <c r="A15" s="78"/>
      <c r="B15" s="38" t="s">
        <v>247</v>
      </c>
      <c r="C15" s="39"/>
      <c r="D15" s="40" t="s">
        <v>249</v>
      </c>
      <c r="E15" s="41">
        <v>100</v>
      </c>
      <c r="F15" s="41">
        <v>45.3</v>
      </c>
      <c r="G15" s="41">
        <v>8.64</v>
      </c>
      <c r="H15" s="41">
        <v>1.54</v>
      </c>
      <c r="I15" s="41">
        <v>0.57999999999999996</v>
      </c>
    </row>
    <row r="16" spans="1:9" ht="18.899999999999999" customHeight="1" x14ac:dyDescent="0.4">
      <c r="A16" s="78"/>
      <c r="B16" s="38" t="s">
        <v>248</v>
      </c>
      <c r="C16" s="39"/>
      <c r="D16" s="40" t="s">
        <v>250</v>
      </c>
      <c r="E16" s="41">
        <v>100</v>
      </c>
      <c r="F16" s="41">
        <v>32.53</v>
      </c>
      <c r="G16" s="41">
        <v>4.17</v>
      </c>
      <c r="H16" s="41">
        <v>0.23</v>
      </c>
      <c r="I16" s="41">
        <v>2.08</v>
      </c>
    </row>
    <row r="17" spans="1:24" ht="18.899999999999999" customHeight="1" x14ac:dyDescent="0.4">
      <c r="A17" s="78"/>
      <c r="B17" s="38" t="s">
        <v>93</v>
      </c>
      <c r="C17" s="39"/>
      <c r="D17" s="40"/>
      <c r="E17" s="41">
        <v>75</v>
      </c>
      <c r="F17" s="41">
        <v>44.902500000000003</v>
      </c>
      <c r="G17" s="41">
        <v>7.1775000000000002</v>
      </c>
      <c r="H17" s="41">
        <v>0.27750000000000002</v>
      </c>
      <c r="I17" s="41">
        <v>2.8275000000000001</v>
      </c>
    </row>
    <row r="18" spans="1:24" ht="18.899999999999999" customHeight="1" x14ac:dyDescent="0.4">
      <c r="A18" s="78"/>
      <c r="B18" s="38" t="s">
        <v>62</v>
      </c>
      <c r="C18" s="39"/>
      <c r="D18" s="40" t="s">
        <v>63</v>
      </c>
      <c r="E18" s="41">
        <v>5</v>
      </c>
      <c r="F18" s="41">
        <v>35.25</v>
      </c>
      <c r="G18" s="41">
        <v>0.03</v>
      </c>
      <c r="H18" s="41">
        <v>3.9</v>
      </c>
      <c r="I18" s="41">
        <v>0.01</v>
      </c>
      <c r="J18" s="20"/>
      <c r="K18" s="20"/>
      <c r="L18" s="79"/>
      <c r="M18" s="79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</row>
    <row r="19" spans="1:24" ht="18.899999999999999" customHeight="1" x14ac:dyDescent="0.4">
      <c r="A19" s="78"/>
      <c r="B19" s="38" t="s">
        <v>64</v>
      </c>
      <c r="C19" s="39"/>
      <c r="D19" s="40" t="s">
        <v>65</v>
      </c>
      <c r="E19" s="41">
        <v>5</v>
      </c>
      <c r="F19" s="41">
        <v>30.55</v>
      </c>
      <c r="G19" s="41">
        <v>0.71</v>
      </c>
      <c r="H19" s="41">
        <v>2.68</v>
      </c>
      <c r="I19" s="41">
        <v>1.21</v>
      </c>
      <c r="J19" s="20"/>
      <c r="K19" s="20"/>
      <c r="L19" s="79"/>
      <c r="M19" s="79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</row>
    <row r="20" spans="1:24" ht="18.899999999999999" customHeight="1" x14ac:dyDescent="0.4">
      <c r="A20" s="78"/>
      <c r="B20" s="38" t="s">
        <v>66</v>
      </c>
      <c r="C20" s="39"/>
      <c r="D20" s="40"/>
      <c r="E20" s="41">
        <v>45</v>
      </c>
      <c r="F20" s="41">
        <v>103.5</v>
      </c>
      <c r="G20" s="41">
        <v>22.14</v>
      </c>
      <c r="H20" s="41">
        <v>0.747</v>
      </c>
      <c r="I20" s="41">
        <v>3.5460000000000003</v>
      </c>
      <c r="J20" s="20"/>
      <c r="K20" s="20"/>
      <c r="L20" s="79"/>
      <c r="M20" s="79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</row>
    <row r="21" spans="1:24" ht="18.899999999999999" customHeight="1" x14ac:dyDescent="0.4">
      <c r="A21" s="78" t="s">
        <v>140</v>
      </c>
      <c r="B21" s="38" t="s">
        <v>67</v>
      </c>
      <c r="C21" s="39"/>
      <c r="D21" s="40"/>
      <c r="E21" s="41">
        <v>50</v>
      </c>
      <c r="F21" s="41"/>
      <c r="G21" s="41"/>
      <c r="H21" s="41"/>
      <c r="I21" s="41"/>
      <c r="J21" s="20"/>
      <c r="K21" s="20"/>
      <c r="L21" s="79"/>
      <c r="M21" s="79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 spans="1:24" ht="18.899999999999999" customHeight="1" x14ac:dyDescent="0.4">
      <c r="A22" s="78" t="s">
        <v>140</v>
      </c>
      <c r="B22" s="38" t="s">
        <v>94</v>
      </c>
      <c r="C22" s="39"/>
      <c r="D22" s="40"/>
      <c r="E22" s="41">
        <v>100</v>
      </c>
      <c r="F22" s="41">
        <v>40</v>
      </c>
      <c r="G22" s="41">
        <v>9.24</v>
      </c>
      <c r="H22" s="41">
        <v>0</v>
      </c>
      <c r="I22" s="41">
        <v>0.3</v>
      </c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 spans="1:24" s="36" customFormat="1" ht="18.899999999999999" customHeight="1" x14ac:dyDescent="0.4">
      <c r="A23" s="37"/>
      <c r="B23" s="46" t="s">
        <v>28</v>
      </c>
      <c r="C23" s="47"/>
      <c r="D23" s="40"/>
      <c r="E23" s="48"/>
      <c r="F23" s="49">
        <f>SUM(F9:F22)</f>
        <v>734.95299999999997</v>
      </c>
      <c r="G23" s="49">
        <f t="shared" ref="G23:I23" si="0">SUM(G9:G22)</f>
        <v>104.61074999999998</v>
      </c>
      <c r="H23" s="49">
        <f t="shared" si="0"/>
        <v>22.327249999999999</v>
      </c>
      <c r="I23" s="49">
        <f t="shared" si="0"/>
        <v>26.759500000000003</v>
      </c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spans="1:24" ht="50.1" customHeight="1" x14ac:dyDescent="0.35">
      <c r="A24" s="33" t="s">
        <v>29</v>
      </c>
      <c r="B24" s="34" t="s">
        <v>316</v>
      </c>
      <c r="C24" s="50" t="s">
        <v>20</v>
      </c>
      <c r="D24" s="33" t="s">
        <v>21</v>
      </c>
      <c r="E24" s="35" t="s">
        <v>22</v>
      </c>
      <c r="F24" s="35" t="s">
        <v>23</v>
      </c>
      <c r="G24" s="35" t="s">
        <v>24</v>
      </c>
      <c r="H24" s="35" t="s">
        <v>25</v>
      </c>
      <c r="I24" s="35" t="s">
        <v>26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</row>
    <row r="25" spans="1:24" ht="75" customHeight="1" x14ac:dyDescent="0.4">
      <c r="A25" s="91"/>
      <c r="B25" s="38" t="s">
        <v>321</v>
      </c>
      <c r="C25" s="39" t="e" vm="6">
        <v>#VALUE!</v>
      </c>
      <c r="D25" s="40" t="s">
        <v>322</v>
      </c>
      <c r="E25" s="41">
        <v>100</v>
      </c>
      <c r="F25" s="41">
        <v>56</v>
      </c>
      <c r="G25" s="41">
        <v>4.4666666666666668</v>
      </c>
      <c r="H25" s="41">
        <v>1.56</v>
      </c>
      <c r="I25" s="41">
        <v>5.4666666666666659</v>
      </c>
      <c r="J25" s="20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</row>
    <row r="26" spans="1:24" ht="75" customHeight="1" x14ac:dyDescent="0.4">
      <c r="A26" s="91"/>
      <c r="B26" s="38" t="s">
        <v>205</v>
      </c>
      <c r="C26" s="39" t="e" vm="7">
        <v>#VALUE!</v>
      </c>
      <c r="D26" s="40" t="s">
        <v>320</v>
      </c>
      <c r="E26" s="41">
        <v>100</v>
      </c>
      <c r="F26" s="41">
        <v>75</v>
      </c>
      <c r="G26" s="41">
        <v>4.67</v>
      </c>
      <c r="H26" s="41">
        <v>3.97</v>
      </c>
      <c r="I26" s="41">
        <v>4.76</v>
      </c>
      <c r="J26" s="20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</row>
    <row r="27" spans="1:24" ht="75" customHeight="1" x14ac:dyDescent="0.4">
      <c r="A27" s="91" t="s">
        <v>27</v>
      </c>
      <c r="B27" s="38" t="s">
        <v>324</v>
      </c>
      <c r="C27" s="39" t="e" vm="5">
        <v>#VALUE!</v>
      </c>
      <c r="D27" s="40" t="s">
        <v>323</v>
      </c>
      <c r="E27" s="41">
        <v>100</v>
      </c>
      <c r="F27" s="41">
        <v>61.666666666666664</v>
      </c>
      <c r="G27" s="41">
        <v>7.2666666666666666</v>
      </c>
      <c r="H27" s="41">
        <v>1.6999999999999997</v>
      </c>
      <c r="I27" s="41">
        <v>2.5833333333333335</v>
      </c>
      <c r="J27" s="20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</row>
    <row r="28" spans="1:24" ht="18.899999999999999" customHeight="1" x14ac:dyDescent="0.35">
      <c r="A28" s="91"/>
      <c r="B28" s="38" t="s">
        <v>206</v>
      </c>
      <c r="C28" s="52"/>
      <c r="D28" s="40"/>
      <c r="E28" s="41">
        <v>30</v>
      </c>
      <c r="F28" s="41">
        <v>35.520000000000003</v>
      </c>
      <c r="G28" s="41">
        <v>1.2299999999999998</v>
      </c>
      <c r="H28" s="41">
        <v>3</v>
      </c>
      <c r="I28" s="41">
        <v>0.89999999999999991</v>
      </c>
      <c r="J28" s="20"/>
    </row>
    <row r="29" spans="1:24" s="86" customFormat="1" ht="18.899999999999999" customHeight="1" x14ac:dyDescent="0.3">
      <c r="A29" s="91"/>
      <c r="B29" s="38" t="s">
        <v>325</v>
      </c>
      <c r="C29" s="52"/>
      <c r="D29" s="40" t="s">
        <v>326</v>
      </c>
      <c r="E29" s="41">
        <v>160</v>
      </c>
      <c r="F29" s="41">
        <v>280</v>
      </c>
      <c r="G29" s="41">
        <v>49.3</v>
      </c>
      <c r="H29" s="41">
        <v>7.4099999999999993</v>
      </c>
      <c r="I29" s="41">
        <v>3.59</v>
      </c>
      <c r="K29" s="87"/>
      <c r="L29" s="87"/>
      <c r="M29" s="87"/>
      <c r="N29" s="87"/>
      <c r="O29" s="87"/>
      <c r="P29" s="87"/>
      <c r="Q29" s="87"/>
    </row>
    <row r="30" spans="1:24" s="86" customFormat="1" ht="18.899999999999999" customHeight="1" x14ac:dyDescent="0.3">
      <c r="A30" s="91"/>
      <c r="B30" s="38" t="s">
        <v>66</v>
      </c>
      <c r="C30" s="52"/>
      <c r="D30" s="40"/>
      <c r="E30" s="41">
        <v>50</v>
      </c>
      <c r="F30" s="41">
        <v>115</v>
      </c>
      <c r="G30" s="41">
        <v>24.6</v>
      </c>
      <c r="H30" s="41">
        <v>0.83</v>
      </c>
      <c r="I30" s="41">
        <v>3.94</v>
      </c>
      <c r="J30" s="88"/>
      <c r="K30" s="87"/>
      <c r="L30" s="87"/>
      <c r="M30" s="87"/>
      <c r="N30" s="87"/>
      <c r="O30" s="87"/>
      <c r="P30" s="87"/>
      <c r="Q30" s="89"/>
    </row>
    <row r="31" spans="1:24" s="86" customFormat="1" ht="18.899999999999999" customHeight="1" x14ac:dyDescent="0.3">
      <c r="A31" s="91" t="s">
        <v>140</v>
      </c>
      <c r="B31" s="38" t="s">
        <v>67</v>
      </c>
      <c r="C31" s="52"/>
      <c r="D31" s="40"/>
      <c r="E31" s="41">
        <v>50</v>
      </c>
      <c r="F31" s="41"/>
      <c r="G31" s="41"/>
      <c r="H31" s="41"/>
      <c r="I31" s="41"/>
      <c r="J31" s="88"/>
      <c r="K31" s="87"/>
      <c r="L31" s="87"/>
      <c r="M31" s="87"/>
      <c r="N31" s="87"/>
      <c r="O31" s="87"/>
      <c r="P31" s="87"/>
      <c r="Q31" s="87"/>
    </row>
    <row r="32" spans="1:24" s="86" customFormat="1" ht="18.899999999999999" customHeight="1" x14ac:dyDescent="0.3">
      <c r="A32" s="91" t="s">
        <v>140</v>
      </c>
      <c r="B32" s="38" t="s">
        <v>95</v>
      </c>
      <c r="C32" s="52"/>
      <c r="D32" s="40"/>
      <c r="E32" s="41">
        <v>100</v>
      </c>
      <c r="F32" s="41">
        <v>30.2</v>
      </c>
      <c r="G32" s="41">
        <v>4.9400000000000004</v>
      </c>
      <c r="H32" s="41">
        <v>0.1</v>
      </c>
      <c r="I32" s="41">
        <v>1.2</v>
      </c>
      <c r="J32" s="88"/>
      <c r="K32" s="87"/>
      <c r="L32" s="87"/>
      <c r="M32" s="87"/>
      <c r="N32" s="87"/>
      <c r="O32" s="87"/>
      <c r="P32" s="87"/>
      <c r="Q32" s="87"/>
    </row>
    <row r="33" spans="1:23" s="36" customFormat="1" ht="18.899999999999999" customHeight="1" x14ac:dyDescent="0.4">
      <c r="A33" s="65"/>
      <c r="B33" s="46" t="s">
        <v>28</v>
      </c>
      <c r="C33" s="54"/>
      <c r="D33" s="40"/>
      <c r="E33" s="55"/>
      <c r="F33" s="49">
        <f>SUM(F25:F32)</f>
        <v>653.38666666666677</v>
      </c>
      <c r="G33" s="49">
        <f t="shared" ref="G33:I33" si="1">SUM(G25:G32)</f>
        <v>96.473333333333329</v>
      </c>
      <c r="H33" s="49">
        <f t="shared" si="1"/>
        <v>18.57</v>
      </c>
      <c r="I33" s="49">
        <f t="shared" si="1"/>
        <v>22.44</v>
      </c>
      <c r="P33" s="80"/>
      <c r="Q33" s="80"/>
      <c r="R33" s="80"/>
      <c r="S33" s="80"/>
      <c r="T33" s="80"/>
      <c r="U33" s="80"/>
      <c r="V33" s="80"/>
      <c r="W33" s="80"/>
    </row>
    <row r="34" spans="1:23" ht="50.1" customHeight="1" x14ac:dyDescent="0.35">
      <c r="A34" s="33" t="s">
        <v>30</v>
      </c>
      <c r="B34" s="34" t="s">
        <v>317</v>
      </c>
      <c r="C34" s="50" t="s">
        <v>20</v>
      </c>
      <c r="D34" s="33" t="s">
        <v>21</v>
      </c>
      <c r="E34" s="35" t="s">
        <v>22</v>
      </c>
      <c r="F34" s="35" t="s">
        <v>23</v>
      </c>
      <c r="G34" s="35" t="s">
        <v>24</v>
      </c>
      <c r="H34" s="35" t="s">
        <v>25</v>
      </c>
      <c r="I34" s="35" t="s">
        <v>26</v>
      </c>
      <c r="P34" s="51"/>
      <c r="Q34" s="51"/>
      <c r="R34" s="51"/>
      <c r="S34" s="51"/>
      <c r="T34" s="51"/>
      <c r="U34" s="51"/>
      <c r="V34" s="51"/>
      <c r="W34" s="51"/>
    </row>
    <row r="35" spans="1:23" s="36" customFormat="1" ht="75" customHeight="1" x14ac:dyDescent="0.35">
      <c r="A35" s="82"/>
      <c r="B35" s="38" t="s">
        <v>327</v>
      </c>
      <c r="C35" s="57" t="e" vm="7">
        <v>#VALUE!</v>
      </c>
      <c r="D35" s="40" t="s">
        <v>328</v>
      </c>
      <c r="E35" s="41">
        <v>30</v>
      </c>
      <c r="F35" s="41">
        <v>78.599999999999994</v>
      </c>
      <c r="G35" s="41">
        <v>1.506</v>
      </c>
      <c r="H35" s="41">
        <v>5.85</v>
      </c>
      <c r="I35" s="41">
        <v>4.8899999999999997</v>
      </c>
      <c r="K35" s="80"/>
      <c r="L35" s="80"/>
      <c r="M35" s="80"/>
      <c r="N35" s="80"/>
      <c r="O35" s="80"/>
      <c r="P35" s="80"/>
      <c r="Q35" s="90"/>
      <c r="R35" s="90"/>
      <c r="S35" s="90"/>
      <c r="T35" s="90"/>
      <c r="U35" s="80"/>
      <c r="V35" s="80"/>
      <c r="W35" s="80"/>
    </row>
    <row r="36" spans="1:23" s="36" customFormat="1" ht="75" customHeight="1" x14ac:dyDescent="0.35">
      <c r="A36" s="82"/>
      <c r="B36" s="38" t="s">
        <v>207</v>
      </c>
      <c r="C36" s="57" t="e" vm="8">
        <v>#VALUE!</v>
      </c>
      <c r="D36" s="40" t="s">
        <v>208</v>
      </c>
      <c r="E36" s="42">
        <v>30</v>
      </c>
      <c r="F36" s="41">
        <v>38.58</v>
      </c>
      <c r="G36" s="41">
        <v>4.6199999999999998E-2</v>
      </c>
      <c r="H36" s="41">
        <v>1.86</v>
      </c>
      <c r="I36" s="41">
        <v>5.3639999999999999</v>
      </c>
      <c r="K36" s="80"/>
      <c r="L36" s="80"/>
      <c r="M36" s="80"/>
      <c r="N36" s="80"/>
      <c r="O36" s="80"/>
      <c r="P36" s="80"/>
      <c r="Q36" s="90"/>
      <c r="R36" s="90"/>
      <c r="S36" s="90"/>
      <c r="T36" s="90"/>
      <c r="U36" s="80"/>
      <c r="V36" s="80"/>
      <c r="W36" s="80"/>
    </row>
    <row r="37" spans="1:23" s="36" customFormat="1" ht="75" customHeight="1" x14ac:dyDescent="0.35">
      <c r="A37" s="82" t="s">
        <v>27</v>
      </c>
      <c r="B37" s="38" t="s">
        <v>251</v>
      </c>
      <c r="C37" s="57" t="e" vm="5">
        <v>#VALUE!</v>
      </c>
      <c r="D37" s="40" t="s">
        <v>209</v>
      </c>
      <c r="E37" s="44">
        <v>30</v>
      </c>
      <c r="F37" s="41">
        <v>53.785714285714285</v>
      </c>
      <c r="G37" s="41">
        <v>2.2714285714285714</v>
      </c>
      <c r="H37" s="41">
        <v>2.0528571428571425</v>
      </c>
      <c r="I37" s="41">
        <v>5.7214285714285715</v>
      </c>
      <c r="K37" s="80"/>
      <c r="L37" s="80"/>
      <c r="M37" s="80"/>
      <c r="N37" s="80"/>
      <c r="O37" s="80"/>
      <c r="P37" s="80"/>
      <c r="Q37" s="90"/>
      <c r="R37" s="90"/>
      <c r="S37" s="90"/>
      <c r="T37" s="90"/>
      <c r="U37" s="80"/>
      <c r="V37" s="80"/>
      <c r="W37" s="80"/>
    </row>
    <row r="38" spans="1:23" s="36" customFormat="1" ht="18.600000000000001" x14ac:dyDescent="0.35">
      <c r="A38" s="82"/>
      <c r="B38" s="38" t="s">
        <v>210</v>
      </c>
      <c r="C38" s="58"/>
      <c r="D38" s="40" t="s">
        <v>211</v>
      </c>
      <c r="E38" s="44">
        <v>75</v>
      </c>
      <c r="F38" s="41">
        <v>88.688999999999993</v>
      </c>
      <c r="G38" s="41">
        <v>6.1154999999999999</v>
      </c>
      <c r="H38" s="41">
        <v>5.9189999999999996</v>
      </c>
      <c r="I38" s="41">
        <v>2.8094999999999999</v>
      </c>
      <c r="K38" s="80"/>
      <c r="L38" s="80"/>
      <c r="M38" s="80"/>
      <c r="N38" s="80"/>
      <c r="O38" s="80"/>
      <c r="P38" s="80"/>
      <c r="Q38" s="90"/>
      <c r="R38" s="90"/>
      <c r="S38" s="90"/>
      <c r="T38" s="90"/>
      <c r="U38" s="80"/>
      <c r="V38" s="80"/>
      <c r="W38" s="80"/>
    </row>
    <row r="39" spans="1:23" s="36" customFormat="1" ht="18.600000000000001" x14ac:dyDescent="0.35">
      <c r="A39" s="82"/>
      <c r="B39" s="38" t="s">
        <v>252</v>
      </c>
      <c r="C39" s="58"/>
      <c r="D39" s="40" t="s">
        <v>253</v>
      </c>
      <c r="E39" s="44">
        <v>80</v>
      </c>
      <c r="F39" s="41">
        <v>89.6</v>
      </c>
      <c r="G39" s="41">
        <v>13.68</v>
      </c>
      <c r="H39" s="41">
        <v>2.6239999999999997</v>
      </c>
      <c r="I39" s="41">
        <v>2.3199999999999998</v>
      </c>
      <c r="K39" s="80"/>
      <c r="L39" s="80"/>
      <c r="M39" s="80"/>
      <c r="N39" s="80"/>
      <c r="O39" s="80"/>
      <c r="P39" s="80"/>
      <c r="Q39" s="90"/>
      <c r="R39" s="90"/>
      <c r="S39" s="90"/>
      <c r="T39" s="90"/>
      <c r="U39" s="80"/>
      <c r="V39" s="80"/>
      <c r="W39" s="80"/>
    </row>
    <row r="40" spans="1:23" s="36" customFormat="1" ht="18.899999999999999" customHeight="1" x14ac:dyDescent="0.35">
      <c r="A40" s="82"/>
      <c r="B40" s="38" t="s">
        <v>329</v>
      </c>
      <c r="C40" s="60"/>
      <c r="D40" s="40" t="s">
        <v>97</v>
      </c>
      <c r="E40" s="44">
        <v>80</v>
      </c>
      <c r="F40" s="41">
        <v>84</v>
      </c>
      <c r="G40" s="41">
        <v>13.6</v>
      </c>
      <c r="H40" s="41">
        <v>1.52</v>
      </c>
      <c r="I40" s="41">
        <v>3.1039999999999996</v>
      </c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</row>
    <row r="41" spans="1:23" s="36" customFormat="1" ht="18.899999999999999" customHeight="1" x14ac:dyDescent="0.4">
      <c r="A41" s="82"/>
      <c r="B41" s="93" t="s">
        <v>234</v>
      </c>
      <c r="C41" s="60"/>
      <c r="D41" s="40"/>
      <c r="E41" s="44">
        <v>50</v>
      </c>
      <c r="F41" s="41">
        <v>21.9</v>
      </c>
      <c r="G41" s="41">
        <v>2.75</v>
      </c>
      <c r="H41" s="41">
        <v>0.24</v>
      </c>
      <c r="I41" s="41">
        <v>1.89</v>
      </c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</row>
    <row r="42" spans="1:23" ht="18.899999999999999" customHeight="1" x14ac:dyDescent="0.35">
      <c r="A42" s="82"/>
      <c r="B42" s="38" t="s">
        <v>254</v>
      </c>
      <c r="C42" s="60"/>
      <c r="D42" s="40" t="s">
        <v>255</v>
      </c>
      <c r="E42" s="44">
        <v>100</v>
      </c>
      <c r="F42" s="41">
        <v>24.4</v>
      </c>
      <c r="G42" s="41">
        <v>3.16</v>
      </c>
      <c r="H42" s="41">
        <v>1.08</v>
      </c>
      <c r="I42" s="41">
        <v>1.2</v>
      </c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</row>
    <row r="43" spans="1:23" ht="18.899999999999999" customHeight="1" x14ac:dyDescent="0.35">
      <c r="A43" s="82"/>
      <c r="B43" s="38" t="s">
        <v>98</v>
      </c>
      <c r="C43" s="60"/>
      <c r="D43" s="40" t="s">
        <v>99</v>
      </c>
      <c r="E43" s="44">
        <v>100</v>
      </c>
      <c r="F43" s="41">
        <v>42.53</v>
      </c>
      <c r="G43" s="41">
        <v>7.05</v>
      </c>
      <c r="H43" s="41">
        <v>0.19</v>
      </c>
      <c r="I43" s="41">
        <v>1.79</v>
      </c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</row>
    <row r="44" spans="1:23" ht="18.899999999999999" customHeight="1" x14ac:dyDescent="0.35">
      <c r="A44" s="82"/>
      <c r="B44" s="38" t="s">
        <v>100</v>
      </c>
      <c r="C44" s="60"/>
      <c r="D44" s="40"/>
      <c r="E44" s="44">
        <v>75</v>
      </c>
      <c r="F44" s="41">
        <v>38.174999999999997</v>
      </c>
      <c r="G44" s="41">
        <v>4.6050000000000004</v>
      </c>
      <c r="H44" s="41">
        <v>0.35249999999999998</v>
      </c>
      <c r="I44" s="41">
        <v>2.625</v>
      </c>
    </row>
    <row r="45" spans="1:23" ht="18.899999999999999" customHeight="1" x14ac:dyDescent="0.35">
      <c r="A45" s="82"/>
      <c r="B45" s="38" t="s">
        <v>62</v>
      </c>
      <c r="C45" s="60"/>
      <c r="D45" s="40" t="s">
        <v>63</v>
      </c>
      <c r="E45" s="44">
        <v>5</v>
      </c>
      <c r="F45" s="41">
        <v>35.25</v>
      </c>
      <c r="G45" s="41">
        <v>0.03</v>
      </c>
      <c r="H45" s="41">
        <v>3.9</v>
      </c>
      <c r="I45" s="41">
        <v>0.01</v>
      </c>
    </row>
    <row r="46" spans="1:23" ht="18.899999999999999" customHeight="1" x14ac:dyDescent="0.35">
      <c r="A46" s="82"/>
      <c r="B46" s="38" t="s">
        <v>64</v>
      </c>
      <c r="C46" s="60"/>
      <c r="D46" s="40" t="s">
        <v>65</v>
      </c>
      <c r="E46" s="44">
        <v>5</v>
      </c>
      <c r="F46" s="41">
        <v>30.55</v>
      </c>
      <c r="G46" s="41">
        <v>0.71</v>
      </c>
      <c r="H46" s="41">
        <v>2.68</v>
      </c>
      <c r="I46" s="41">
        <v>1.21</v>
      </c>
    </row>
    <row r="47" spans="1:23" ht="18.899999999999999" customHeight="1" x14ac:dyDescent="0.35">
      <c r="A47" s="82"/>
      <c r="B47" s="38" t="s">
        <v>66</v>
      </c>
      <c r="C47" s="60"/>
      <c r="D47" s="40"/>
      <c r="E47" s="44">
        <v>45</v>
      </c>
      <c r="F47" s="41">
        <v>103.5</v>
      </c>
      <c r="G47" s="41">
        <v>22.14</v>
      </c>
      <c r="H47" s="41">
        <v>0.747</v>
      </c>
      <c r="I47" s="41">
        <v>3.5460000000000003</v>
      </c>
    </row>
    <row r="48" spans="1:23" ht="18.899999999999999" customHeight="1" x14ac:dyDescent="0.35">
      <c r="A48" s="82" t="s">
        <v>140</v>
      </c>
      <c r="B48" s="38" t="s">
        <v>67</v>
      </c>
      <c r="C48" s="60"/>
      <c r="D48" s="40"/>
      <c r="E48" s="44">
        <v>50</v>
      </c>
      <c r="F48" s="41"/>
      <c r="G48" s="41"/>
      <c r="H48" s="41"/>
      <c r="I48" s="41"/>
    </row>
    <row r="49" spans="1:16" ht="18.899999999999999" customHeight="1" x14ac:dyDescent="0.35">
      <c r="A49" s="82" t="s">
        <v>140</v>
      </c>
      <c r="B49" s="38" t="s">
        <v>85</v>
      </c>
      <c r="C49" s="60"/>
      <c r="D49" s="40"/>
      <c r="E49" s="44">
        <v>100</v>
      </c>
      <c r="F49" s="41">
        <v>48.076000000000001</v>
      </c>
      <c r="G49" s="41">
        <v>13.48</v>
      </c>
      <c r="H49" s="41">
        <v>0</v>
      </c>
      <c r="I49" s="41">
        <v>0</v>
      </c>
    </row>
    <row r="50" spans="1:16" s="36" customFormat="1" ht="18.899999999999999" customHeight="1" x14ac:dyDescent="0.4">
      <c r="A50" s="53"/>
      <c r="B50" s="46" t="s">
        <v>28</v>
      </c>
      <c r="C50" s="61"/>
      <c r="D50" s="40"/>
      <c r="E50" s="62"/>
      <c r="F50" s="49">
        <f>SUM(F35:F49)</f>
        <v>777.63571428571413</v>
      </c>
      <c r="G50" s="49">
        <f t="shared" ref="G50:I50" si="2">SUM(G35:G49)</f>
        <v>91.144128571428567</v>
      </c>
      <c r="H50" s="49">
        <f t="shared" si="2"/>
        <v>29.015357142857138</v>
      </c>
      <c r="I50" s="49">
        <f t="shared" si="2"/>
        <v>36.479928571428573</v>
      </c>
      <c r="K50" s="75"/>
      <c r="L50" s="76"/>
      <c r="M50" s="76"/>
      <c r="N50" s="76"/>
      <c r="O50" s="76"/>
      <c r="P50" s="76"/>
    </row>
    <row r="51" spans="1:16" ht="50.1" customHeight="1" x14ac:dyDescent="0.35">
      <c r="A51" s="33" t="s">
        <v>31</v>
      </c>
      <c r="B51" s="34" t="s">
        <v>318</v>
      </c>
      <c r="C51" s="50" t="s">
        <v>20</v>
      </c>
      <c r="D51" s="33" t="s">
        <v>21</v>
      </c>
      <c r="E51" s="35" t="s">
        <v>22</v>
      </c>
      <c r="F51" s="35" t="s">
        <v>23</v>
      </c>
      <c r="G51" s="35" t="s">
        <v>24</v>
      </c>
      <c r="H51" s="35" t="s">
        <v>25</v>
      </c>
      <c r="I51" s="35" t="s">
        <v>26</v>
      </c>
    </row>
    <row r="52" spans="1:16" ht="75" customHeight="1" x14ac:dyDescent="0.4">
      <c r="A52" s="81"/>
      <c r="B52" s="38" t="s">
        <v>333</v>
      </c>
      <c r="C52" s="63" t="e" vm="8">
        <v>#VALUE!</v>
      </c>
      <c r="D52" s="40" t="s">
        <v>334</v>
      </c>
      <c r="E52" s="41">
        <v>85</v>
      </c>
      <c r="F52" s="41">
        <v>109.12299999999999</v>
      </c>
      <c r="G52" s="41">
        <v>9.3103333333333325</v>
      </c>
      <c r="H52" s="41">
        <v>5.9669999999999996</v>
      </c>
      <c r="I52" s="41">
        <v>4.1989999999999998</v>
      </c>
    </row>
    <row r="53" spans="1:16" ht="75" customHeight="1" x14ac:dyDescent="0.4">
      <c r="A53" s="81"/>
      <c r="B53" s="38" t="s">
        <v>330</v>
      </c>
      <c r="C53" s="63" t="e" vm="4">
        <v>#VALUE!</v>
      </c>
      <c r="D53" s="40" t="s">
        <v>331</v>
      </c>
      <c r="E53" s="41">
        <v>85</v>
      </c>
      <c r="F53" s="41">
        <v>135.15</v>
      </c>
      <c r="G53" s="41">
        <v>12.24</v>
      </c>
      <c r="H53" s="41">
        <v>5.7630000000000008</v>
      </c>
      <c r="I53" s="41">
        <v>8.1940000000000008</v>
      </c>
    </row>
    <row r="54" spans="1:16" ht="75" customHeight="1" x14ac:dyDescent="0.4">
      <c r="A54" s="81" t="s">
        <v>27</v>
      </c>
      <c r="B54" s="38" t="s">
        <v>335</v>
      </c>
      <c r="C54" s="63" t="e" vm="5">
        <v>#VALUE!</v>
      </c>
      <c r="D54" s="40" t="s">
        <v>336</v>
      </c>
      <c r="E54" s="41">
        <v>85</v>
      </c>
      <c r="F54" s="41">
        <v>136.85</v>
      </c>
      <c r="G54" s="41">
        <v>18.274999999999999</v>
      </c>
      <c r="H54" s="41">
        <v>3.9099999999999993</v>
      </c>
      <c r="I54" s="41">
        <v>4.7854999999999999</v>
      </c>
    </row>
    <row r="55" spans="1:16" ht="18.899999999999999" customHeight="1" x14ac:dyDescent="0.35">
      <c r="A55" s="81"/>
      <c r="B55" s="38" t="s">
        <v>212</v>
      </c>
      <c r="C55" s="64"/>
      <c r="D55" s="40" t="s">
        <v>213</v>
      </c>
      <c r="E55" s="41">
        <v>75</v>
      </c>
      <c r="F55" s="41">
        <v>44.024999999999999</v>
      </c>
      <c r="G55" s="41">
        <v>2.2949999999999999</v>
      </c>
      <c r="H55" s="41">
        <v>1.5149999999999999</v>
      </c>
      <c r="I55" s="41">
        <v>3.69</v>
      </c>
    </row>
    <row r="56" spans="1:16" ht="18.600000000000001" x14ac:dyDescent="0.35">
      <c r="A56" s="81"/>
      <c r="B56" s="38" t="s">
        <v>90</v>
      </c>
      <c r="C56" s="64"/>
      <c r="D56" s="40" t="s">
        <v>91</v>
      </c>
      <c r="E56" s="41">
        <v>30</v>
      </c>
      <c r="F56" s="41">
        <v>26.4</v>
      </c>
      <c r="G56" s="41">
        <v>5.0579999999999998</v>
      </c>
      <c r="H56" s="41">
        <v>0.18659999999999999</v>
      </c>
      <c r="I56" s="41">
        <v>0.90599999999999992</v>
      </c>
      <c r="K56" s="75"/>
      <c r="L56" s="76"/>
      <c r="M56" s="76"/>
      <c r="N56" s="76"/>
      <c r="O56" s="76"/>
      <c r="P56" s="76"/>
    </row>
    <row r="57" spans="1:16" ht="18.899999999999999" customHeight="1" x14ac:dyDescent="0.35">
      <c r="A57" s="81"/>
      <c r="B57" s="38" t="s">
        <v>332</v>
      </c>
      <c r="C57" s="64"/>
      <c r="D57" s="40" t="s">
        <v>258</v>
      </c>
      <c r="E57" s="41">
        <v>75</v>
      </c>
      <c r="F57" s="41">
        <v>66.46275</v>
      </c>
      <c r="G57" s="41">
        <v>8.6415000000000006</v>
      </c>
      <c r="H57" s="41">
        <v>2.9737499999999999</v>
      </c>
      <c r="I57" s="41">
        <v>1.40025</v>
      </c>
      <c r="K57" s="75"/>
      <c r="L57" s="76"/>
      <c r="M57" s="76"/>
      <c r="N57" s="76"/>
      <c r="O57" s="76"/>
      <c r="P57" s="76"/>
    </row>
    <row r="58" spans="1:16" ht="18.899999999999999" customHeight="1" x14ac:dyDescent="0.35">
      <c r="A58" s="81"/>
      <c r="B58" s="38" t="s">
        <v>214</v>
      </c>
      <c r="C58" s="64"/>
      <c r="D58" s="40" t="s">
        <v>215</v>
      </c>
      <c r="E58" s="41">
        <v>100</v>
      </c>
      <c r="F58" s="41">
        <v>20.123999999999999</v>
      </c>
      <c r="G58" s="41">
        <v>4.7560000000000002</v>
      </c>
      <c r="H58" s="41">
        <v>5.800000000000001E-2</v>
      </c>
      <c r="I58" s="41">
        <v>0.97799999999999998</v>
      </c>
    </row>
    <row r="59" spans="1:16" ht="18.899999999999999" customHeight="1" x14ac:dyDescent="0.35">
      <c r="A59" s="81"/>
      <c r="B59" s="38" t="s">
        <v>201</v>
      </c>
      <c r="C59" s="64"/>
      <c r="D59" s="40" t="s">
        <v>202</v>
      </c>
      <c r="E59" s="41">
        <v>100</v>
      </c>
      <c r="F59" s="41">
        <v>15.5</v>
      </c>
      <c r="G59" s="41">
        <v>1.9</v>
      </c>
      <c r="H59" s="41">
        <v>0.14000000000000001</v>
      </c>
      <c r="I59" s="41">
        <v>1.08</v>
      </c>
    </row>
    <row r="60" spans="1:16" ht="18.899999999999999" customHeight="1" x14ac:dyDescent="0.35">
      <c r="A60" s="81"/>
      <c r="B60" s="38" t="s">
        <v>338</v>
      </c>
      <c r="C60" s="64"/>
      <c r="D60" s="40"/>
      <c r="E60" s="41">
        <v>50</v>
      </c>
      <c r="F60" s="41">
        <v>35.200000000000003</v>
      </c>
      <c r="G60" s="41">
        <v>5.14</v>
      </c>
      <c r="H60" s="41">
        <v>0.36</v>
      </c>
      <c r="I60" s="41">
        <v>2.37</v>
      </c>
    </row>
    <row r="61" spans="1:16" ht="18.899999999999999" customHeight="1" x14ac:dyDescent="0.35">
      <c r="A61" s="81"/>
      <c r="B61" s="38" t="s">
        <v>62</v>
      </c>
      <c r="C61" s="64"/>
      <c r="D61" s="40" t="s">
        <v>63</v>
      </c>
      <c r="E61" s="41">
        <v>5</v>
      </c>
      <c r="F61" s="41">
        <v>35.25</v>
      </c>
      <c r="G61" s="41">
        <v>0.03</v>
      </c>
      <c r="H61" s="41">
        <v>3.9</v>
      </c>
      <c r="I61" s="41">
        <v>0.01</v>
      </c>
    </row>
    <row r="62" spans="1:16" ht="18.899999999999999" customHeight="1" x14ac:dyDescent="0.35">
      <c r="A62" s="81"/>
      <c r="B62" s="38" t="s">
        <v>64</v>
      </c>
      <c r="C62" s="64"/>
      <c r="D62" s="40" t="s">
        <v>65</v>
      </c>
      <c r="E62" s="41">
        <v>5</v>
      </c>
      <c r="F62" s="41">
        <v>30.55</v>
      </c>
      <c r="G62" s="41">
        <v>0.71</v>
      </c>
      <c r="H62" s="41">
        <v>2.68</v>
      </c>
      <c r="I62" s="41">
        <v>1.21</v>
      </c>
    </row>
    <row r="63" spans="1:16" ht="18.899999999999999" customHeight="1" x14ac:dyDescent="0.35">
      <c r="A63" s="81"/>
      <c r="B63" s="38" t="s">
        <v>66</v>
      </c>
      <c r="C63" s="64"/>
      <c r="D63" s="40"/>
      <c r="E63" s="41">
        <v>45</v>
      </c>
      <c r="F63" s="41">
        <v>103.5</v>
      </c>
      <c r="G63" s="41">
        <v>22.14</v>
      </c>
      <c r="H63" s="41">
        <v>0.747</v>
      </c>
      <c r="I63" s="41">
        <v>3.5460000000000003</v>
      </c>
    </row>
    <row r="64" spans="1:16" ht="18.899999999999999" customHeight="1" x14ac:dyDescent="0.35">
      <c r="A64" s="81" t="s">
        <v>140</v>
      </c>
      <c r="B64" s="38" t="s">
        <v>67</v>
      </c>
      <c r="C64" s="64"/>
      <c r="D64" s="40"/>
      <c r="E64" s="41">
        <v>50</v>
      </c>
      <c r="F64" s="41"/>
      <c r="G64" s="41"/>
      <c r="H64" s="41"/>
      <c r="I64" s="41"/>
    </row>
    <row r="65" spans="1:13" ht="18.899999999999999" customHeight="1" x14ac:dyDescent="0.35">
      <c r="A65" s="81" t="s">
        <v>140</v>
      </c>
      <c r="B65" s="38" t="s">
        <v>70</v>
      </c>
      <c r="C65" s="64"/>
      <c r="D65" s="40"/>
      <c r="E65" s="41">
        <v>100</v>
      </c>
      <c r="F65" s="41">
        <v>35.628</v>
      </c>
      <c r="G65" s="41">
        <v>9.1199999999999992</v>
      </c>
      <c r="H65" s="41">
        <v>0.1</v>
      </c>
      <c r="I65" s="41">
        <v>1.1000000000000001</v>
      </c>
    </row>
    <row r="66" spans="1:13" ht="18.899999999999999" customHeight="1" x14ac:dyDescent="0.4">
      <c r="A66" s="43"/>
      <c r="B66" s="46" t="s">
        <v>28</v>
      </c>
      <c r="C66" s="64"/>
      <c r="D66" s="40"/>
      <c r="E66" s="77"/>
      <c r="F66" s="49">
        <f>SUM(F52:F65)</f>
        <v>793.76274999999998</v>
      </c>
      <c r="G66" s="49">
        <f t="shared" ref="G66:I66" si="3">SUM(G52:G65)</f>
        <v>99.615833333333327</v>
      </c>
      <c r="H66" s="49">
        <f t="shared" si="3"/>
        <v>28.300349999999998</v>
      </c>
      <c r="I66" s="49">
        <f t="shared" si="3"/>
        <v>33.468750000000007</v>
      </c>
    </row>
    <row r="67" spans="1:13" ht="50.1" customHeight="1" x14ac:dyDescent="0.35">
      <c r="A67" s="33" t="s">
        <v>32</v>
      </c>
      <c r="B67" s="34" t="s">
        <v>319</v>
      </c>
      <c r="C67" s="35" t="s">
        <v>20</v>
      </c>
      <c r="D67" s="33" t="s">
        <v>21</v>
      </c>
      <c r="E67" s="35" t="s">
        <v>22</v>
      </c>
      <c r="F67" s="35" t="s">
        <v>23</v>
      </c>
      <c r="G67" s="35" t="s">
        <v>24</v>
      </c>
      <c r="H67" s="35" t="s">
        <v>25</v>
      </c>
      <c r="I67" s="35" t="s">
        <v>26</v>
      </c>
    </row>
    <row r="68" spans="1:13" ht="75" customHeight="1" x14ac:dyDescent="0.4">
      <c r="A68" s="82"/>
      <c r="B68" s="188" t="s">
        <v>337</v>
      </c>
      <c r="C68" s="39" t="e" vm="4">
        <v>#VALUE!</v>
      </c>
      <c r="D68" s="189" t="s">
        <v>340</v>
      </c>
      <c r="E68" s="41">
        <v>100</v>
      </c>
      <c r="F68" s="41">
        <v>35.715625000000003</v>
      </c>
      <c r="G68" s="41">
        <v>2.109375</v>
      </c>
      <c r="H68" s="41">
        <v>1.934375</v>
      </c>
      <c r="I68" s="41">
        <v>2.2781250000000002</v>
      </c>
    </row>
    <row r="69" spans="1:13" ht="75" customHeight="1" x14ac:dyDescent="0.4">
      <c r="A69" s="82"/>
      <c r="B69" s="38" t="s">
        <v>339</v>
      </c>
      <c r="C69" s="39" t="e" vm="9">
        <v>#VALUE!</v>
      </c>
      <c r="D69" s="40" t="s">
        <v>341</v>
      </c>
      <c r="E69" s="41">
        <v>100</v>
      </c>
      <c r="F69" s="41">
        <v>80.2</v>
      </c>
      <c r="G69" s="41">
        <v>4.88</v>
      </c>
      <c r="H69" s="41">
        <v>5.05</v>
      </c>
      <c r="I69" s="41">
        <v>5.7</v>
      </c>
    </row>
    <row r="70" spans="1:13" ht="37.200000000000003" x14ac:dyDescent="0.4">
      <c r="A70" s="82" t="s">
        <v>27</v>
      </c>
      <c r="B70" s="231" t="s">
        <v>342</v>
      </c>
      <c r="C70" s="39" t="e" vm="5">
        <v>#VALUE!</v>
      </c>
      <c r="D70" s="189" t="s">
        <v>343</v>
      </c>
      <c r="E70" s="41">
        <v>100</v>
      </c>
      <c r="F70" s="41">
        <v>39.642857142857146</v>
      </c>
      <c r="G70" s="41">
        <v>5.9642857142857144</v>
      </c>
      <c r="H70" s="41">
        <v>1.0321428571428573</v>
      </c>
      <c r="I70" s="41">
        <v>1.2178571428571427</v>
      </c>
    </row>
    <row r="71" spans="1:13" ht="18.899999999999999" customHeight="1" x14ac:dyDescent="0.4">
      <c r="A71" s="82"/>
      <c r="B71" s="38" t="s">
        <v>344</v>
      </c>
      <c r="C71" s="39"/>
      <c r="D71" s="40" t="s">
        <v>345</v>
      </c>
      <c r="E71" s="41">
        <v>75</v>
      </c>
      <c r="F71" s="41">
        <v>126.16</v>
      </c>
      <c r="G71" s="41">
        <v>21.504000000000001</v>
      </c>
      <c r="H71" s="41">
        <v>3.7920000000000003</v>
      </c>
      <c r="I71" s="41">
        <v>1.8239999999999998</v>
      </c>
      <c r="J71" s="20"/>
      <c r="K71" s="20"/>
      <c r="L71" s="20"/>
      <c r="M71" s="20"/>
    </row>
    <row r="72" spans="1:13" ht="18.899999999999999" customHeight="1" x14ac:dyDescent="0.4">
      <c r="A72" s="82"/>
      <c r="B72" s="22" t="s">
        <v>237</v>
      </c>
      <c r="C72" s="39"/>
      <c r="D72" s="40"/>
      <c r="E72" s="95">
        <v>50</v>
      </c>
      <c r="F72" s="95">
        <v>18.2</v>
      </c>
      <c r="G72" s="95">
        <v>3.19</v>
      </c>
      <c r="H72" s="96">
        <v>6.5000000000000002E-2</v>
      </c>
      <c r="I72" s="95">
        <v>0.84499999999999997</v>
      </c>
      <c r="J72" s="20"/>
      <c r="K72" s="20"/>
      <c r="L72" s="20"/>
      <c r="M72" s="20"/>
    </row>
    <row r="73" spans="1:13" ht="18.899999999999999" customHeight="1" x14ac:dyDescent="0.4">
      <c r="A73" s="82"/>
      <c r="B73" s="38" t="s">
        <v>216</v>
      </c>
      <c r="C73" s="39"/>
      <c r="D73" s="40"/>
      <c r="E73" s="41">
        <v>100</v>
      </c>
      <c r="F73" s="41">
        <v>35.6</v>
      </c>
      <c r="G73" s="41">
        <v>5.8</v>
      </c>
      <c r="H73" s="41">
        <v>0.2</v>
      </c>
      <c r="I73" s="41">
        <v>1.46</v>
      </c>
      <c r="J73" s="20"/>
      <c r="K73" s="20"/>
      <c r="L73" s="20"/>
      <c r="M73" s="20"/>
    </row>
    <row r="74" spans="1:13" ht="18.899999999999999" customHeight="1" x14ac:dyDescent="0.4">
      <c r="A74" s="82"/>
      <c r="B74" s="38" t="s">
        <v>101</v>
      </c>
      <c r="C74" s="39"/>
      <c r="D74" s="40" t="s">
        <v>102</v>
      </c>
      <c r="E74" s="41">
        <v>100</v>
      </c>
      <c r="F74" s="41">
        <v>37.5</v>
      </c>
      <c r="G74" s="41">
        <v>6.97</v>
      </c>
      <c r="H74" s="41">
        <v>0.19699999999999998</v>
      </c>
      <c r="I74" s="41">
        <v>0.55100000000000005</v>
      </c>
    </row>
    <row r="75" spans="1:13" ht="18.899999999999999" customHeight="1" x14ac:dyDescent="0.4">
      <c r="A75" s="82"/>
      <c r="B75" s="38" t="s">
        <v>103</v>
      </c>
      <c r="C75" s="39"/>
      <c r="D75" s="40"/>
      <c r="E75" s="41">
        <v>75</v>
      </c>
      <c r="F75" s="41">
        <v>42.3</v>
      </c>
      <c r="G75" s="41">
        <v>4.5374999999999996</v>
      </c>
      <c r="H75" s="41">
        <v>0.72750000000000004</v>
      </c>
      <c r="I75" s="41">
        <v>2.4674999999999998</v>
      </c>
    </row>
    <row r="76" spans="1:13" ht="18.600000000000001" x14ac:dyDescent="0.4">
      <c r="A76" s="82"/>
      <c r="B76" s="38" t="s">
        <v>62</v>
      </c>
      <c r="C76" s="39"/>
      <c r="D76" s="40" t="s">
        <v>63</v>
      </c>
      <c r="E76" s="41">
        <v>5</v>
      </c>
      <c r="F76" s="41">
        <v>35.25</v>
      </c>
      <c r="G76" s="41">
        <v>0.03</v>
      </c>
      <c r="H76" s="41">
        <v>3.9</v>
      </c>
      <c r="I76" s="41">
        <v>0.01</v>
      </c>
    </row>
    <row r="77" spans="1:13" ht="18.899999999999999" customHeight="1" x14ac:dyDescent="0.4">
      <c r="A77" s="82"/>
      <c r="B77" s="38" t="s">
        <v>64</v>
      </c>
      <c r="C77" s="39"/>
      <c r="D77" s="40" t="s">
        <v>65</v>
      </c>
      <c r="E77" s="41">
        <v>5</v>
      </c>
      <c r="F77" s="41">
        <v>30.55</v>
      </c>
      <c r="G77" s="41">
        <v>0.71</v>
      </c>
      <c r="H77" s="41">
        <v>2.68</v>
      </c>
      <c r="I77" s="41">
        <v>1.21</v>
      </c>
    </row>
    <row r="78" spans="1:13" ht="18.899999999999999" customHeight="1" x14ac:dyDescent="0.4">
      <c r="A78" s="82"/>
      <c r="B78" s="38" t="s">
        <v>66</v>
      </c>
      <c r="C78" s="39"/>
      <c r="D78" s="40"/>
      <c r="E78" s="41">
        <v>45</v>
      </c>
      <c r="F78" s="41">
        <v>103.5</v>
      </c>
      <c r="G78" s="41">
        <v>22.14</v>
      </c>
      <c r="H78" s="41">
        <v>0.747</v>
      </c>
      <c r="I78" s="41">
        <v>3.5460000000000003</v>
      </c>
    </row>
    <row r="79" spans="1:13" ht="18.899999999999999" customHeight="1" x14ac:dyDescent="0.4">
      <c r="A79" s="82" t="s">
        <v>140</v>
      </c>
      <c r="B79" s="38" t="s">
        <v>67</v>
      </c>
      <c r="C79" s="39"/>
      <c r="D79" s="40"/>
      <c r="E79" s="41">
        <v>50</v>
      </c>
      <c r="F79" s="41"/>
      <c r="G79" s="41"/>
      <c r="H79" s="41"/>
      <c r="I79" s="41"/>
    </row>
    <row r="80" spans="1:13" ht="18.899999999999999" customHeight="1" x14ac:dyDescent="0.4">
      <c r="A80" s="82" t="s">
        <v>140</v>
      </c>
      <c r="B80" s="38" t="s">
        <v>94</v>
      </c>
      <c r="C80" s="39"/>
      <c r="D80" s="40"/>
      <c r="E80" s="41">
        <v>100</v>
      </c>
      <c r="F80" s="41">
        <v>40</v>
      </c>
      <c r="G80" s="41">
        <v>9.24</v>
      </c>
      <c r="H80" s="41">
        <v>0</v>
      </c>
      <c r="I80" s="41">
        <v>0.3</v>
      </c>
    </row>
    <row r="81" spans="1:9" ht="18.899999999999999" customHeight="1" x14ac:dyDescent="0.4">
      <c r="A81" s="53"/>
      <c r="B81" s="46" t="s">
        <v>28</v>
      </c>
      <c r="C81" s="26"/>
      <c r="D81" s="59"/>
      <c r="E81" s="62"/>
      <c r="F81" s="49">
        <f>SUM(F68:F80)</f>
        <v>624.61848214285715</v>
      </c>
      <c r="G81" s="49">
        <f>SUM(G68:G80)</f>
        <v>87.075160714285701</v>
      </c>
      <c r="H81" s="49">
        <f>SUM(H68:H80)</f>
        <v>20.325017857142853</v>
      </c>
      <c r="I81" s="49">
        <f>SUM(I68:I80)</f>
        <v>21.409482142857147</v>
      </c>
    </row>
    <row r="82" spans="1:9" ht="18.899999999999999" customHeight="1" x14ac:dyDescent="0.4">
      <c r="A82" s="252" t="s">
        <v>33</v>
      </c>
      <c r="B82" s="253"/>
      <c r="C82" s="253"/>
      <c r="D82" s="253"/>
      <c r="E82" s="253"/>
      <c r="F82" s="66">
        <f>AVERAGE(F23,F33,F50,F66,F81)</f>
        <v>716.87132261904753</v>
      </c>
      <c r="G82" s="66">
        <f>AVERAGE(G23,G33,G50,G66,G81)</f>
        <v>95.783841190476181</v>
      </c>
      <c r="H82" s="66">
        <f>AVERAGE(H23,H33,H50,H66,H81)</f>
        <v>23.707594999999998</v>
      </c>
      <c r="I82" s="66">
        <f>AVERAGE(I23,I33,I50,I66,I81)</f>
        <v>28.111532142857147</v>
      </c>
    </row>
    <row r="83" spans="1:9" ht="18.899999999999999" customHeight="1" x14ac:dyDescent="0.4">
      <c r="A83" s="67"/>
      <c r="B83" s="68"/>
      <c r="C83" s="68"/>
      <c r="D83" s="256" t="s">
        <v>34</v>
      </c>
      <c r="E83" s="257"/>
      <c r="F83" s="27"/>
      <c r="G83" s="27">
        <f>G82*4/F82*100</f>
        <v>53.445486333885142</v>
      </c>
      <c r="H83" s="27">
        <f>H82*9/F82*100</f>
        <v>29.763829053793245</v>
      </c>
      <c r="I83" s="27">
        <f>I82*4/F82*100</f>
        <v>15.685678171727279</v>
      </c>
    </row>
    <row r="84" spans="1:9" ht="18.899999999999999" customHeight="1" x14ac:dyDescent="0.4">
      <c r="A84" s="67"/>
      <c r="B84" s="68"/>
      <c r="C84" s="68"/>
      <c r="D84" s="254" t="s">
        <v>35</v>
      </c>
      <c r="E84" s="255"/>
      <c r="F84" s="69" t="s">
        <v>36</v>
      </c>
      <c r="G84" s="69" t="s">
        <v>37</v>
      </c>
      <c r="H84" s="69" t="s">
        <v>38</v>
      </c>
      <c r="I84" s="69" t="s">
        <v>39</v>
      </c>
    </row>
    <row r="85" spans="1:9" ht="18.899999999999999" customHeight="1" x14ac:dyDescent="0.35">
      <c r="A85" s="237" t="s">
        <v>40</v>
      </c>
      <c r="B85" s="237"/>
      <c r="C85" s="237"/>
      <c r="D85" s="237"/>
      <c r="E85" s="237"/>
      <c r="F85" s="237"/>
      <c r="G85" s="237"/>
      <c r="H85" s="237"/>
      <c r="I85" s="237"/>
    </row>
    <row r="86" spans="1:9" ht="18.899999999999999" customHeight="1" x14ac:dyDescent="0.4">
      <c r="A86" s="259" t="s">
        <v>184</v>
      </c>
      <c r="B86" s="260"/>
      <c r="C86" s="260"/>
      <c r="D86" s="260"/>
      <c r="E86" s="260"/>
      <c r="F86" s="260"/>
      <c r="G86" s="260"/>
      <c r="H86" s="260"/>
      <c r="I86" s="261"/>
    </row>
    <row r="87" spans="1:9" ht="18.899999999999999" customHeight="1" x14ac:dyDescent="0.4">
      <c r="A87" s="262" t="s">
        <v>41</v>
      </c>
      <c r="B87" s="263"/>
      <c r="C87" s="263"/>
      <c r="D87" s="263"/>
      <c r="E87" s="263"/>
      <c r="F87" s="263"/>
      <c r="G87" s="263"/>
      <c r="H87" s="263"/>
      <c r="I87" s="264"/>
    </row>
    <row r="88" spans="1:9" ht="18.899999999999999" customHeight="1" x14ac:dyDescent="0.4">
      <c r="A88" s="262" t="s">
        <v>42</v>
      </c>
      <c r="B88" s="263"/>
      <c r="C88" s="263"/>
      <c r="D88" s="263"/>
      <c r="E88" s="263"/>
      <c r="F88" s="263"/>
      <c r="G88" s="263"/>
      <c r="H88" s="263"/>
      <c r="I88" s="264"/>
    </row>
    <row r="89" spans="1:9" ht="18.899999999999999" customHeight="1" x14ac:dyDescent="0.4">
      <c r="A89" s="262" t="s">
        <v>43</v>
      </c>
      <c r="B89" s="263"/>
      <c r="C89" s="263"/>
      <c r="D89" s="263"/>
      <c r="E89" s="263"/>
      <c r="F89" s="263"/>
      <c r="G89" s="263"/>
      <c r="H89" s="263"/>
      <c r="I89" s="264"/>
    </row>
    <row r="90" spans="1:9" ht="18.899999999999999" customHeight="1" x14ac:dyDescent="0.35">
      <c r="A90" s="248"/>
      <c r="B90" s="249"/>
      <c r="C90" s="249"/>
      <c r="D90" s="249"/>
      <c r="E90" s="249"/>
      <c r="F90" s="249"/>
      <c r="G90" s="249"/>
      <c r="H90" s="249"/>
      <c r="I90" s="250"/>
    </row>
    <row r="91" spans="1:9" ht="18.899999999999999" customHeight="1" x14ac:dyDescent="0.35">
      <c r="A91" s="251" t="s">
        <v>44</v>
      </c>
      <c r="B91" s="251"/>
      <c r="C91" s="251"/>
      <c r="D91" s="251"/>
      <c r="E91" s="251"/>
      <c r="F91" s="251"/>
      <c r="G91" s="251"/>
      <c r="H91" s="251"/>
      <c r="I91" s="251"/>
    </row>
    <row r="92" spans="1:9" ht="18.899999999999999" customHeight="1" x14ac:dyDescent="0.4">
      <c r="A92" s="70" t="s">
        <v>45</v>
      </c>
      <c r="B92" s="71" t="s">
        <v>46</v>
      </c>
      <c r="C92" s="71"/>
      <c r="D92" s="71"/>
      <c r="E92" s="71"/>
      <c r="F92" s="28"/>
      <c r="G92" s="28"/>
      <c r="H92" s="28"/>
      <c r="I92" s="29"/>
    </row>
    <row r="93" spans="1:9" ht="18.899999999999999" customHeight="1" x14ac:dyDescent="0.4">
      <c r="A93" s="72" t="s">
        <v>47</v>
      </c>
      <c r="B93" s="73" t="s">
        <v>48</v>
      </c>
      <c r="C93" s="73"/>
      <c r="D93" s="73"/>
      <c r="E93" s="73"/>
      <c r="F93" s="30"/>
      <c r="G93" s="30"/>
      <c r="H93" s="30"/>
      <c r="I93" s="31"/>
    </row>
    <row r="94" spans="1:9" ht="18.899999999999999" customHeight="1" x14ac:dyDescent="0.4">
      <c r="A94" s="72" t="s">
        <v>49</v>
      </c>
      <c r="B94" s="73" t="s">
        <v>8</v>
      </c>
      <c r="C94" s="73"/>
      <c r="D94" s="73"/>
      <c r="E94" s="73"/>
      <c r="F94" s="30"/>
      <c r="G94" s="30"/>
      <c r="H94" s="30"/>
      <c r="I94" s="31"/>
    </row>
    <row r="95" spans="1:9" ht="18.899999999999999" customHeight="1" x14ac:dyDescent="0.4">
      <c r="A95" s="74" t="s">
        <v>50</v>
      </c>
      <c r="B95" s="73" t="s">
        <v>51</v>
      </c>
      <c r="C95" s="73"/>
      <c r="D95" s="73"/>
      <c r="E95" s="73"/>
      <c r="F95" s="30"/>
      <c r="G95" s="30"/>
      <c r="H95" s="30"/>
      <c r="I95" s="30"/>
    </row>
    <row r="96" spans="1:9" ht="18.899999999999999" customHeight="1" x14ac:dyDescent="0.4">
      <c r="A96" s="74" t="s">
        <v>52</v>
      </c>
      <c r="B96" s="73" t="s">
        <v>53</v>
      </c>
      <c r="C96" s="73"/>
      <c r="D96" s="73"/>
      <c r="E96" s="73"/>
      <c r="F96" s="30"/>
      <c r="G96" s="30"/>
      <c r="H96" s="30"/>
      <c r="I96" s="30"/>
    </row>
    <row r="97" spans="1:9" ht="18.899999999999999" customHeight="1" x14ac:dyDescent="0.4">
      <c r="A97" s="74" t="s">
        <v>54</v>
      </c>
      <c r="B97" s="73" t="s">
        <v>55</v>
      </c>
      <c r="C97" s="73"/>
      <c r="D97" s="73"/>
      <c r="E97" s="73"/>
      <c r="F97" s="30"/>
      <c r="G97" s="30"/>
      <c r="H97" s="30"/>
      <c r="I97" s="30"/>
    </row>
    <row r="98" spans="1:9" ht="18.600000000000001" x14ac:dyDescent="0.4">
      <c r="A98" s="258" t="s">
        <v>56</v>
      </c>
      <c r="B98" s="258"/>
      <c r="C98" s="258"/>
      <c r="D98" s="258"/>
      <c r="E98" s="258"/>
      <c r="F98" s="258"/>
      <c r="G98" s="258"/>
      <c r="H98" s="258"/>
      <c r="I98" s="258"/>
    </row>
    <row r="99" spans="1:9" ht="18.600000000000001" x14ac:dyDescent="0.4">
      <c r="A99" s="71" t="s">
        <v>57</v>
      </c>
      <c r="B99" s="71"/>
      <c r="C99" s="71"/>
      <c r="D99" s="71"/>
      <c r="E99" s="71"/>
      <c r="F99" s="71"/>
      <c r="G99" s="71"/>
      <c r="H99" s="71"/>
      <c r="I99" s="71"/>
    </row>
    <row r="100" spans="1:9" ht="18.600000000000001" x14ac:dyDescent="0.4">
      <c r="A100" s="21" t="s">
        <v>58</v>
      </c>
      <c r="B100" s="21"/>
      <c r="C100" s="21"/>
      <c r="D100" s="21"/>
      <c r="E100" s="21"/>
      <c r="F100" s="21"/>
      <c r="G100" s="21"/>
      <c r="H100" s="21"/>
      <c r="I100" s="21"/>
    </row>
  </sheetData>
  <mergeCells count="14">
    <mergeCell ref="A91:I91"/>
    <mergeCell ref="A98:I98"/>
    <mergeCell ref="A85:I85"/>
    <mergeCell ref="A86:I86"/>
    <mergeCell ref="A87:I87"/>
    <mergeCell ref="A88:I88"/>
    <mergeCell ref="A89:I89"/>
    <mergeCell ref="A90:I90"/>
    <mergeCell ref="A1:B5"/>
    <mergeCell ref="C1:C7"/>
    <mergeCell ref="A6:B6"/>
    <mergeCell ref="A82:E82"/>
    <mergeCell ref="D84:E84"/>
    <mergeCell ref="D83:E83"/>
  </mergeCells>
  <pageMargins left="0.70866141732283472" right="0.70866141732283472" top="0.74803149606299213" bottom="0.74803149606299213" header="0.31496062992125984" footer="0.31496062992125984"/>
  <pageSetup paperSize="9" scale="4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D8FD-5BD1-4E7E-B962-CF98B0CCFC5A}">
  <sheetPr>
    <pageSetUpPr fitToPage="1"/>
  </sheetPr>
  <dimension ref="A1:X101"/>
  <sheetViews>
    <sheetView tabSelected="1" topLeftCell="A68" zoomScale="69" zoomScaleNormal="69" workbookViewId="0">
      <selection activeCell="D28" sqref="D28"/>
    </sheetView>
  </sheetViews>
  <sheetFormatPr defaultColWidth="10.5546875" defaultRowHeight="22.2" x14ac:dyDescent="0.5"/>
  <cols>
    <col min="1" max="1" width="24.6640625" style="117" customWidth="1"/>
    <col min="2" max="2" width="51.33203125" style="117" customWidth="1"/>
    <col min="3" max="3" width="32" style="117" customWidth="1"/>
    <col min="4" max="4" width="103.33203125" style="117" customWidth="1"/>
    <col min="5" max="9" width="17.88671875" style="117" customWidth="1"/>
    <col min="10" max="16384" width="10.5546875" style="117"/>
  </cols>
  <sheetData>
    <row r="1" spans="1:9" x14ac:dyDescent="0.5">
      <c r="A1" s="265" t="e" vm="1">
        <v>#VALUE!</v>
      </c>
      <c r="B1" s="265"/>
      <c r="C1" s="266" t="e" vm="2">
        <v>#VALUE!</v>
      </c>
      <c r="D1" s="116"/>
    </row>
    <row r="2" spans="1:9" x14ac:dyDescent="0.5">
      <c r="A2" s="265"/>
      <c r="B2" s="265"/>
      <c r="C2" s="266"/>
      <c r="D2" s="116"/>
    </row>
    <row r="3" spans="1:9" x14ac:dyDescent="0.5">
      <c r="A3" s="265"/>
      <c r="B3" s="265"/>
      <c r="C3" s="266"/>
      <c r="D3" s="116"/>
    </row>
    <row r="4" spans="1:9" x14ac:dyDescent="0.5">
      <c r="A4" s="265"/>
      <c r="B4" s="265"/>
      <c r="C4" s="266"/>
      <c r="D4" s="116"/>
    </row>
    <row r="5" spans="1:9" x14ac:dyDescent="0.5">
      <c r="A5" s="265"/>
      <c r="B5" s="265"/>
      <c r="C5" s="266"/>
      <c r="D5" s="116"/>
    </row>
    <row r="6" spans="1:9" x14ac:dyDescent="0.5">
      <c r="A6" s="268" t="s">
        <v>230</v>
      </c>
      <c r="B6" s="268"/>
      <c r="C6" s="266"/>
      <c r="D6" s="118"/>
    </row>
    <row r="7" spans="1:9" x14ac:dyDescent="0.5">
      <c r="A7" s="119" t="s">
        <v>346</v>
      </c>
      <c r="B7" s="119" t="s">
        <v>347</v>
      </c>
      <c r="C7" s="267"/>
      <c r="D7" s="118"/>
      <c r="E7" s="120"/>
      <c r="F7" s="120"/>
    </row>
    <row r="8" spans="1:9" s="122" customFormat="1" ht="48" x14ac:dyDescent="0.5">
      <c r="A8" s="148" t="s">
        <v>18</v>
      </c>
      <c r="B8" s="149" t="s">
        <v>348</v>
      </c>
      <c r="C8" s="150" t="s">
        <v>20</v>
      </c>
      <c r="D8" s="148" t="s">
        <v>21</v>
      </c>
      <c r="E8" s="150" t="s">
        <v>22</v>
      </c>
      <c r="F8" s="121" t="s">
        <v>23</v>
      </c>
      <c r="G8" s="121" t="s">
        <v>24</v>
      </c>
      <c r="H8" s="121" t="s">
        <v>25</v>
      </c>
      <c r="I8" s="121" t="s">
        <v>26</v>
      </c>
    </row>
    <row r="9" spans="1:9" ht="72" x14ac:dyDescent="0.5">
      <c r="A9" s="151"/>
      <c r="B9" s="152" t="s">
        <v>104</v>
      </c>
      <c r="C9" s="153" t="e" vm="10">
        <v>#VALUE!</v>
      </c>
      <c r="D9" s="154" t="s">
        <v>105</v>
      </c>
      <c r="E9" s="155">
        <v>50</v>
      </c>
      <c r="F9" s="123">
        <v>51.000000000000007</v>
      </c>
      <c r="G9" s="123">
        <v>2.0535714285714284</v>
      </c>
      <c r="H9" s="123">
        <v>3.2642857142857142</v>
      </c>
      <c r="I9" s="123">
        <v>2.9535714285714287</v>
      </c>
    </row>
    <row r="10" spans="1:9" ht="48" x14ac:dyDescent="0.5">
      <c r="A10" s="151"/>
      <c r="B10" s="152" t="s">
        <v>349</v>
      </c>
      <c r="C10" s="153" t="e" vm="6">
        <v>#VALUE!</v>
      </c>
      <c r="D10" s="154" t="s">
        <v>350</v>
      </c>
      <c r="E10" s="155">
        <v>50</v>
      </c>
      <c r="F10" s="123">
        <v>51.1</v>
      </c>
      <c r="G10" s="123">
        <v>5.72</v>
      </c>
      <c r="H10" s="123">
        <v>2.52</v>
      </c>
      <c r="I10" s="123">
        <v>3.17</v>
      </c>
    </row>
    <row r="11" spans="1:9" ht="72" x14ac:dyDescent="0.5">
      <c r="A11" s="151" t="s">
        <v>27</v>
      </c>
      <c r="B11" s="152" t="s">
        <v>351</v>
      </c>
      <c r="C11" s="153" t="e" vm="5">
        <v>#VALUE!</v>
      </c>
      <c r="D11" s="154" t="s">
        <v>352</v>
      </c>
      <c r="E11" s="155">
        <v>50</v>
      </c>
      <c r="F11" s="123">
        <v>33.700000000000003</v>
      </c>
      <c r="G11" s="123">
        <v>2.5285714285714285</v>
      </c>
      <c r="H11" s="123">
        <v>1.6964285714285714</v>
      </c>
      <c r="I11" s="123">
        <v>1.4857142857142858</v>
      </c>
    </row>
    <row r="12" spans="1:9" ht="24" x14ac:dyDescent="0.5">
      <c r="A12" s="151"/>
      <c r="B12" s="152" t="s">
        <v>106</v>
      </c>
      <c r="C12" s="156"/>
      <c r="D12" s="154" t="s">
        <v>97</v>
      </c>
      <c r="E12" s="155">
        <v>80</v>
      </c>
      <c r="F12" s="123">
        <v>84</v>
      </c>
      <c r="G12" s="123">
        <v>13.6</v>
      </c>
      <c r="H12" s="123">
        <v>1.52</v>
      </c>
      <c r="I12" s="123">
        <v>3.1039999999999996</v>
      </c>
    </row>
    <row r="13" spans="1:9" ht="24" x14ac:dyDescent="0.5">
      <c r="A13" s="151"/>
      <c r="B13" s="152" t="s">
        <v>107</v>
      </c>
      <c r="C13" s="156"/>
      <c r="D13" s="154" t="s">
        <v>168</v>
      </c>
      <c r="E13" s="155">
        <v>80</v>
      </c>
      <c r="F13" s="123">
        <v>137.00799999999998</v>
      </c>
      <c r="G13" s="123">
        <v>26.207999999999998</v>
      </c>
      <c r="H13" s="123">
        <v>1.0880000000000001</v>
      </c>
      <c r="I13" s="123">
        <v>4.5520000000000005</v>
      </c>
    </row>
    <row r="14" spans="1:9" ht="48" x14ac:dyDescent="0.5">
      <c r="A14" s="151"/>
      <c r="B14" s="157" t="s">
        <v>238</v>
      </c>
      <c r="C14" s="156"/>
      <c r="D14" s="154"/>
      <c r="E14" s="155">
        <v>50</v>
      </c>
      <c r="F14" s="123">
        <v>15.4</v>
      </c>
      <c r="G14" s="123">
        <v>2.0299999999999998</v>
      </c>
      <c r="H14" s="123">
        <v>0.06</v>
      </c>
      <c r="I14" s="123">
        <v>0.94</v>
      </c>
    </row>
    <row r="15" spans="1:9" ht="24" x14ac:dyDescent="0.5">
      <c r="A15" s="151"/>
      <c r="B15" s="152" t="s">
        <v>98</v>
      </c>
      <c r="C15" s="156"/>
      <c r="D15" s="154" t="s">
        <v>185</v>
      </c>
      <c r="E15" s="155">
        <v>100</v>
      </c>
      <c r="F15" s="123">
        <v>41.8</v>
      </c>
      <c r="G15" s="123">
        <v>9.6</v>
      </c>
      <c r="H15" s="123">
        <v>0.2</v>
      </c>
      <c r="I15" s="123">
        <v>1.72</v>
      </c>
    </row>
    <row r="16" spans="1:9" ht="24" x14ac:dyDescent="0.5">
      <c r="A16" s="151"/>
      <c r="B16" s="152" t="s">
        <v>108</v>
      </c>
      <c r="C16" s="156"/>
      <c r="D16" s="154" t="s">
        <v>109</v>
      </c>
      <c r="E16" s="155">
        <v>75</v>
      </c>
      <c r="F16" s="123">
        <v>21.15</v>
      </c>
      <c r="G16" s="123">
        <v>3.81</v>
      </c>
      <c r="H16" s="123">
        <v>7.4999999999999997E-2</v>
      </c>
      <c r="I16" s="123">
        <v>0.9</v>
      </c>
    </row>
    <row r="17" spans="1:24" ht="24" x14ac:dyDescent="0.5">
      <c r="A17" s="151"/>
      <c r="B17" s="152" t="s">
        <v>110</v>
      </c>
      <c r="C17" s="156"/>
      <c r="D17" s="154"/>
      <c r="E17" s="155">
        <v>100</v>
      </c>
      <c r="F17" s="123">
        <v>70.400000000000006</v>
      </c>
      <c r="G17" s="123">
        <v>11</v>
      </c>
      <c r="H17" s="123">
        <v>0.65400000000000003</v>
      </c>
      <c r="I17" s="123">
        <v>4.28</v>
      </c>
    </row>
    <row r="18" spans="1:24" ht="48" x14ac:dyDescent="0.5">
      <c r="A18" s="151"/>
      <c r="B18" s="152" t="s">
        <v>62</v>
      </c>
      <c r="C18" s="156"/>
      <c r="D18" s="154" t="s">
        <v>63</v>
      </c>
      <c r="E18" s="155">
        <v>5</v>
      </c>
      <c r="F18" s="123">
        <v>35.25</v>
      </c>
      <c r="G18" s="123">
        <v>0.03</v>
      </c>
      <c r="H18" s="123">
        <v>3.9</v>
      </c>
      <c r="I18" s="123">
        <v>0.01</v>
      </c>
    </row>
    <row r="19" spans="1:24" ht="24" x14ac:dyDescent="0.5">
      <c r="A19" s="151"/>
      <c r="B19" s="152" t="s">
        <v>64</v>
      </c>
      <c r="C19" s="156"/>
      <c r="D19" s="154" t="s">
        <v>65</v>
      </c>
      <c r="E19" s="155">
        <v>5</v>
      </c>
      <c r="F19" s="123">
        <v>30.55</v>
      </c>
      <c r="G19" s="123">
        <v>0.71</v>
      </c>
      <c r="H19" s="123">
        <v>2.68</v>
      </c>
      <c r="I19" s="123">
        <v>1.21</v>
      </c>
      <c r="J19" s="124"/>
      <c r="K19" s="124"/>
      <c r="L19" s="125"/>
      <c r="M19" s="125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</row>
    <row r="20" spans="1:24" ht="48" x14ac:dyDescent="0.5">
      <c r="A20" s="151"/>
      <c r="B20" s="152" t="s">
        <v>66</v>
      </c>
      <c r="C20" s="156"/>
      <c r="D20" s="154"/>
      <c r="E20" s="155">
        <v>40</v>
      </c>
      <c r="F20" s="123">
        <v>92</v>
      </c>
      <c r="G20" s="123">
        <v>19.68</v>
      </c>
      <c r="H20" s="123">
        <v>0.66399999999999992</v>
      </c>
      <c r="I20" s="123">
        <v>3.1519999999999997</v>
      </c>
      <c r="J20" s="124"/>
      <c r="K20" s="124"/>
      <c r="L20" s="125"/>
      <c r="M20" s="125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</row>
    <row r="21" spans="1:24" ht="24" x14ac:dyDescent="0.5">
      <c r="A21" s="151" t="s">
        <v>140</v>
      </c>
      <c r="B21" s="152" t="s">
        <v>67</v>
      </c>
      <c r="C21" s="156"/>
      <c r="D21" s="154"/>
      <c r="E21" s="155">
        <v>50</v>
      </c>
      <c r="F21" s="123"/>
      <c r="G21" s="123"/>
      <c r="H21" s="123"/>
      <c r="I21" s="123"/>
      <c r="J21" s="124"/>
      <c r="K21" s="124"/>
      <c r="L21" s="125"/>
      <c r="M21" s="125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</row>
    <row r="22" spans="1:24" ht="24" x14ac:dyDescent="0.5">
      <c r="A22" s="151" t="s">
        <v>140</v>
      </c>
      <c r="B22" s="152" t="s">
        <v>85</v>
      </c>
      <c r="C22" s="156"/>
      <c r="D22" s="154"/>
      <c r="E22" s="155">
        <v>100</v>
      </c>
      <c r="F22" s="123">
        <v>48.076000000000001</v>
      </c>
      <c r="G22" s="123">
        <v>13.48</v>
      </c>
      <c r="H22" s="123">
        <v>0</v>
      </c>
      <c r="I22" s="123">
        <v>0</v>
      </c>
      <c r="J22" s="124"/>
      <c r="K22" s="124"/>
      <c r="L22" s="125"/>
      <c r="M22" s="125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</row>
    <row r="23" spans="1:24" s="122" customFormat="1" ht="24" x14ac:dyDescent="0.5">
      <c r="A23" s="158"/>
      <c r="B23" s="159" t="s">
        <v>28</v>
      </c>
      <c r="C23" s="160"/>
      <c r="D23" s="154"/>
      <c r="E23" s="161"/>
      <c r="F23" s="127">
        <f>SUM(F9:F22)</f>
        <v>711.43399999999997</v>
      </c>
      <c r="G23" s="127">
        <f t="shared" ref="G23:I23" si="0">SUM(G9:G22)</f>
        <v>110.45014285714286</v>
      </c>
      <c r="H23" s="127">
        <f t="shared" si="0"/>
        <v>18.321714285714286</v>
      </c>
      <c r="I23" s="127">
        <f t="shared" si="0"/>
        <v>27.477285714285717</v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</row>
    <row r="24" spans="1:24" ht="48" x14ac:dyDescent="0.5">
      <c r="A24" s="148" t="s">
        <v>29</v>
      </c>
      <c r="B24" s="149" t="s">
        <v>353</v>
      </c>
      <c r="C24" s="162" t="s">
        <v>20</v>
      </c>
      <c r="D24" s="148" t="s">
        <v>21</v>
      </c>
      <c r="E24" s="150" t="s">
        <v>22</v>
      </c>
      <c r="F24" s="121" t="s">
        <v>23</v>
      </c>
      <c r="G24" s="121" t="s">
        <v>24</v>
      </c>
      <c r="H24" s="121" t="s">
        <v>25</v>
      </c>
      <c r="I24" s="121" t="s">
        <v>26</v>
      </c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</row>
    <row r="25" spans="1:24" ht="48" x14ac:dyDescent="0.5">
      <c r="A25" s="163"/>
      <c r="B25" s="152" t="s">
        <v>354</v>
      </c>
      <c r="C25" s="153" t="e" vm="4">
        <v>#VALUE!</v>
      </c>
      <c r="D25" s="154" t="s">
        <v>355</v>
      </c>
      <c r="E25" s="155">
        <v>100</v>
      </c>
      <c r="F25" s="123">
        <v>94.666666666666671</v>
      </c>
      <c r="G25" s="123">
        <v>5.5</v>
      </c>
      <c r="H25" s="123">
        <v>5.26</v>
      </c>
      <c r="I25" s="123">
        <v>5.88</v>
      </c>
      <c r="J25" s="124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</row>
    <row r="26" spans="1:24" ht="48" x14ac:dyDescent="0.5">
      <c r="A26" s="163"/>
      <c r="B26" s="152" t="s">
        <v>186</v>
      </c>
      <c r="C26" s="153" t="e" vm="7">
        <v>#VALUE!</v>
      </c>
      <c r="D26" s="154" t="s">
        <v>187</v>
      </c>
      <c r="E26" s="164">
        <v>100</v>
      </c>
      <c r="F26" s="123">
        <v>73.334999999999994</v>
      </c>
      <c r="G26" s="123">
        <v>6.2759999999999998</v>
      </c>
      <c r="H26" s="123">
        <v>3.6230000000000002</v>
      </c>
      <c r="I26" s="123">
        <v>4.5510000000000002</v>
      </c>
      <c r="J26" s="124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</row>
    <row r="27" spans="1:24" ht="48" x14ac:dyDescent="0.5">
      <c r="A27" s="163" t="s">
        <v>27</v>
      </c>
      <c r="B27" s="152" t="s">
        <v>356</v>
      </c>
      <c r="C27" s="153" t="e" vm="11">
        <v>#VALUE!</v>
      </c>
      <c r="D27" s="154" t="s">
        <v>357</v>
      </c>
      <c r="E27" s="165">
        <v>100</v>
      </c>
      <c r="F27" s="123">
        <v>98.666666666666671</v>
      </c>
      <c r="G27" s="123">
        <v>13</v>
      </c>
      <c r="H27" s="123">
        <v>3.94</v>
      </c>
      <c r="I27" s="123">
        <v>2.0733333333333333</v>
      </c>
      <c r="J27" s="124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</row>
    <row r="28" spans="1:24" ht="48" x14ac:dyDescent="0.5">
      <c r="A28" s="163"/>
      <c r="B28" s="152" t="s">
        <v>363</v>
      </c>
      <c r="C28" s="153"/>
      <c r="D28" s="154" t="s">
        <v>366</v>
      </c>
      <c r="E28" s="165">
        <v>160</v>
      </c>
      <c r="F28" s="123">
        <v>134</v>
      </c>
      <c r="G28" s="123">
        <v>14.5</v>
      </c>
      <c r="H28" s="123">
        <v>6.5299999999999994</v>
      </c>
      <c r="I28" s="123">
        <v>3.95</v>
      </c>
      <c r="J28" s="124"/>
    </row>
    <row r="29" spans="1:24" s="129" customFormat="1" ht="48" x14ac:dyDescent="0.3">
      <c r="A29" s="163"/>
      <c r="B29" s="152" t="s">
        <v>66</v>
      </c>
      <c r="C29" s="166"/>
      <c r="D29" s="154"/>
      <c r="E29" s="165">
        <v>50</v>
      </c>
      <c r="F29" s="123">
        <v>115</v>
      </c>
      <c r="G29" s="123">
        <v>24.6</v>
      </c>
      <c r="H29" s="123">
        <v>0.83</v>
      </c>
      <c r="I29" s="123">
        <v>3.94</v>
      </c>
      <c r="K29" s="130"/>
      <c r="L29" s="130"/>
      <c r="M29" s="130"/>
      <c r="N29" s="130"/>
      <c r="O29" s="130"/>
      <c r="P29" s="130"/>
      <c r="Q29" s="130"/>
    </row>
    <row r="30" spans="1:24" s="129" customFormat="1" ht="24" x14ac:dyDescent="0.3">
      <c r="A30" s="163" t="s">
        <v>140</v>
      </c>
      <c r="B30" s="152" t="s">
        <v>67</v>
      </c>
      <c r="C30" s="166"/>
      <c r="D30" s="154"/>
      <c r="E30" s="165">
        <v>50</v>
      </c>
      <c r="F30" s="123"/>
      <c r="G30" s="123"/>
      <c r="H30" s="123"/>
      <c r="I30" s="123"/>
      <c r="J30" s="131"/>
      <c r="K30" s="130"/>
      <c r="L30" s="130"/>
      <c r="M30" s="130"/>
      <c r="N30" s="130"/>
      <c r="O30" s="130"/>
      <c r="P30" s="130"/>
      <c r="Q30" s="132"/>
    </row>
    <row r="31" spans="1:24" s="129" customFormat="1" ht="24" x14ac:dyDescent="0.3">
      <c r="A31" s="163" t="s">
        <v>140</v>
      </c>
      <c r="B31" s="152" t="s">
        <v>79</v>
      </c>
      <c r="C31" s="166"/>
      <c r="D31" s="154"/>
      <c r="E31" s="165">
        <v>100</v>
      </c>
      <c r="F31" s="123">
        <v>32.4</v>
      </c>
      <c r="G31" s="123">
        <v>5.6</v>
      </c>
      <c r="H31" s="123">
        <v>0.2</v>
      </c>
      <c r="I31" s="123">
        <v>0.6</v>
      </c>
      <c r="J31" s="131"/>
      <c r="K31" s="130"/>
      <c r="L31" s="130"/>
      <c r="M31" s="130"/>
      <c r="N31" s="130"/>
      <c r="O31" s="130"/>
      <c r="P31" s="130"/>
      <c r="Q31" s="130"/>
    </row>
    <row r="32" spans="1:24" s="122" customFormat="1" ht="24" x14ac:dyDescent="0.5">
      <c r="A32" s="157"/>
      <c r="B32" s="159" t="s">
        <v>28</v>
      </c>
      <c r="C32" s="167"/>
      <c r="D32" s="154"/>
      <c r="E32" s="168"/>
      <c r="F32" s="127">
        <f>SUM(F25:F31)</f>
        <v>548.06833333333327</v>
      </c>
      <c r="G32" s="127">
        <f t="shared" ref="G32:I32" si="1">SUM(G25:G31)</f>
        <v>69.475999999999999</v>
      </c>
      <c r="H32" s="127">
        <f t="shared" si="1"/>
        <v>20.382999999999996</v>
      </c>
      <c r="I32" s="127">
        <f t="shared" si="1"/>
        <v>20.994333333333337</v>
      </c>
      <c r="P32" s="128"/>
      <c r="Q32" s="128"/>
      <c r="R32" s="128"/>
      <c r="S32" s="128"/>
      <c r="T32" s="128"/>
      <c r="U32" s="128"/>
      <c r="V32" s="128"/>
      <c r="W32" s="128"/>
    </row>
    <row r="33" spans="1:23" ht="48" x14ac:dyDescent="0.5">
      <c r="A33" s="148" t="s">
        <v>30</v>
      </c>
      <c r="B33" s="149" t="s">
        <v>358</v>
      </c>
      <c r="C33" s="162" t="s">
        <v>20</v>
      </c>
      <c r="D33" s="148" t="s">
        <v>21</v>
      </c>
      <c r="E33" s="150" t="s">
        <v>22</v>
      </c>
      <c r="F33" s="121" t="s">
        <v>23</v>
      </c>
      <c r="G33" s="121" t="s">
        <v>24</v>
      </c>
      <c r="H33" s="121" t="s">
        <v>25</v>
      </c>
      <c r="I33" s="121" t="s">
        <v>26</v>
      </c>
      <c r="P33" s="126"/>
      <c r="Q33" s="126"/>
      <c r="R33" s="126"/>
      <c r="S33" s="126"/>
      <c r="T33" s="126"/>
      <c r="U33" s="126"/>
      <c r="V33" s="126"/>
      <c r="W33" s="126"/>
    </row>
    <row r="34" spans="1:23" s="122" customFormat="1" ht="48" x14ac:dyDescent="0.5">
      <c r="A34" s="169"/>
      <c r="B34" s="152" t="s">
        <v>359</v>
      </c>
      <c r="C34" s="170" t="e" vm="8">
        <v>#VALUE!</v>
      </c>
      <c r="D34" s="154" t="s">
        <v>360</v>
      </c>
      <c r="E34" s="155">
        <v>25</v>
      </c>
      <c r="F34" s="123">
        <v>43.125</v>
      </c>
      <c r="G34" s="123">
        <v>4.1749999999999998</v>
      </c>
      <c r="H34" s="123">
        <v>1.5549999999999999</v>
      </c>
      <c r="I34" s="123">
        <v>2.9049999999999998</v>
      </c>
      <c r="K34" s="128"/>
      <c r="L34" s="128"/>
      <c r="M34" s="128"/>
      <c r="N34" s="128"/>
      <c r="O34" s="128"/>
      <c r="P34" s="128"/>
      <c r="Q34" s="133"/>
      <c r="R34" s="133"/>
      <c r="S34" s="133"/>
      <c r="T34" s="133"/>
      <c r="U34" s="128"/>
      <c r="V34" s="128"/>
      <c r="W34" s="128"/>
    </row>
    <row r="35" spans="1:23" s="122" customFormat="1" ht="48" x14ac:dyDescent="0.5">
      <c r="A35" s="169"/>
      <c r="B35" s="152" t="s">
        <v>188</v>
      </c>
      <c r="C35" s="170" t="e" vm="3">
        <v>#VALUE!</v>
      </c>
      <c r="D35" s="154" t="s">
        <v>189</v>
      </c>
      <c r="E35" s="164">
        <v>25</v>
      </c>
      <c r="F35" s="123">
        <v>59</v>
      </c>
      <c r="G35" s="123">
        <v>0.35499999999999998</v>
      </c>
      <c r="H35" s="123">
        <v>4.1050000000000004</v>
      </c>
      <c r="I35" s="123">
        <v>5.0999999999999996</v>
      </c>
      <c r="K35" s="128"/>
      <c r="L35" s="128"/>
      <c r="M35" s="128"/>
      <c r="N35" s="128"/>
      <c r="O35" s="128"/>
      <c r="P35" s="128"/>
      <c r="Q35" s="133"/>
      <c r="R35" s="133"/>
      <c r="S35" s="133"/>
      <c r="T35" s="133"/>
      <c r="U35" s="128"/>
      <c r="V35" s="128"/>
      <c r="W35" s="128"/>
    </row>
    <row r="36" spans="1:23" s="122" customFormat="1" ht="48" x14ac:dyDescent="0.5">
      <c r="A36" s="169" t="s">
        <v>27</v>
      </c>
      <c r="B36" s="152" t="s">
        <v>256</v>
      </c>
      <c r="C36" s="170" t="e" vm="5">
        <v>#VALUE!</v>
      </c>
      <c r="D36" s="154" t="s">
        <v>111</v>
      </c>
      <c r="E36" s="165">
        <v>25</v>
      </c>
      <c r="F36" s="123">
        <v>47</v>
      </c>
      <c r="G36" s="123">
        <v>7.69</v>
      </c>
      <c r="H36" s="123">
        <v>0.71499999999999997</v>
      </c>
      <c r="I36" s="123">
        <v>1.845</v>
      </c>
      <c r="K36" s="128"/>
      <c r="L36" s="128"/>
      <c r="M36" s="128"/>
      <c r="N36" s="128"/>
      <c r="O36" s="128"/>
      <c r="P36" s="128"/>
      <c r="Q36" s="133"/>
      <c r="R36" s="133"/>
      <c r="S36" s="133"/>
      <c r="T36" s="133"/>
      <c r="U36" s="128"/>
      <c r="V36" s="128"/>
      <c r="W36" s="128"/>
    </row>
    <row r="37" spans="1:23" s="122" customFormat="1" ht="24" x14ac:dyDescent="0.5">
      <c r="A37" s="169"/>
      <c r="B37" s="152" t="s">
        <v>112</v>
      </c>
      <c r="C37" s="171"/>
      <c r="D37" s="154" t="s">
        <v>113</v>
      </c>
      <c r="E37" s="165">
        <v>75</v>
      </c>
      <c r="F37" s="123">
        <v>88.65</v>
      </c>
      <c r="G37" s="123">
        <v>5.97</v>
      </c>
      <c r="H37" s="123">
        <v>5.9249999999999998</v>
      </c>
      <c r="I37" s="123">
        <v>2.8050000000000002</v>
      </c>
      <c r="K37" s="128"/>
      <c r="L37" s="128"/>
      <c r="M37" s="128"/>
      <c r="N37" s="128"/>
      <c r="O37" s="128"/>
      <c r="P37" s="128"/>
      <c r="Q37" s="133"/>
      <c r="R37" s="133"/>
      <c r="S37" s="133"/>
      <c r="T37" s="133"/>
      <c r="U37" s="128"/>
      <c r="V37" s="128"/>
      <c r="W37" s="128"/>
    </row>
    <row r="38" spans="1:23" s="122" customFormat="1" ht="24" x14ac:dyDescent="0.5">
      <c r="A38" s="169"/>
      <c r="B38" s="152" t="s">
        <v>59</v>
      </c>
      <c r="C38" s="171"/>
      <c r="D38" s="154" t="s">
        <v>60</v>
      </c>
      <c r="E38" s="165">
        <v>80</v>
      </c>
      <c r="F38" s="123">
        <v>126.16</v>
      </c>
      <c r="G38" s="123">
        <v>21.504000000000001</v>
      </c>
      <c r="H38" s="123">
        <v>3.7920000000000003</v>
      </c>
      <c r="I38" s="123">
        <v>1.8239999999999998</v>
      </c>
      <c r="K38" s="128"/>
      <c r="L38" s="128"/>
      <c r="M38" s="128"/>
      <c r="N38" s="128"/>
      <c r="O38" s="128"/>
      <c r="P38" s="128"/>
      <c r="Q38" s="133"/>
      <c r="R38" s="133"/>
      <c r="S38" s="133"/>
      <c r="T38" s="133"/>
      <c r="U38" s="128"/>
      <c r="V38" s="128"/>
      <c r="W38" s="128"/>
    </row>
    <row r="39" spans="1:23" s="122" customFormat="1" ht="24" x14ac:dyDescent="0.5">
      <c r="A39" s="169"/>
      <c r="B39" s="152" t="s">
        <v>257</v>
      </c>
      <c r="C39" s="172"/>
      <c r="D39" s="154" t="s">
        <v>258</v>
      </c>
      <c r="E39" s="165">
        <v>80</v>
      </c>
      <c r="F39" s="123">
        <v>88</v>
      </c>
      <c r="G39" s="123">
        <v>12.24</v>
      </c>
      <c r="H39" s="123">
        <v>3.0639999999999996</v>
      </c>
      <c r="I39" s="123">
        <v>2.6639999999999997</v>
      </c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</row>
    <row r="40" spans="1:23" s="122" customFormat="1" ht="24" x14ac:dyDescent="0.5">
      <c r="A40" s="169"/>
      <c r="B40" s="173" t="s">
        <v>239</v>
      </c>
      <c r="C40" s="172"/>
      <c r="D40" s="154"/>
      <c r="E40" s="165">
        <v>50</v>
      </c>
      <c r="F40" s="123">
        <v>33.9</v>
      </c>
      <c r="G40" s="123">
        <v>5.35</v>
      </c>
      <c r="H40" s="123">
        <v>0.32</v>
      </c>
      <c r="I40" s="123">
        <v>0.9</v>
      </c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</row>
    <row r="41" spans="1:23" ht="24" x14ac:dyDescent="0.5">
      <c r="A41" s="169"/>
      <c r="B41" s="152" t="s">
        <v>190</v>
      </c>
      <c r="C41" s="172"/>
      <c r="D41" s="154" t="s">
        <v>191</v>
      </c>
      <c r="E41" s="165">
        <v>100</v>
      </c>
      <c r="F41" s="123">
        <v>32.1</v>
      </c>
      <c r="G41" s="123">
        <v>5.14</v>
      </c>
      <c r="H41" s="123">
        <v>0.18</v>
      </c>
      <c r="I41" s="123">
        <v>1.44</v>
      </c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</row>
    <row r="42" spans="1:23" ht="24" x14ac:dyDescent="0.5">
      <c r="A42" s="169"/>
      <c r="B42" s="152" t="s">
        <v>101</v>
      </c>
      <c r="C42" s="172"/>
      <c r="D42" s="154" t="s">
        <v>102</v>
      </c>
      <c r="E42" s="165">
        <v>100</v>
      </c>
      <c r="F42" s="123">
        <v>45.3</v>
      </c>
      <c r="G42" s="123">
        <v>8.64</v>
      </c>
      <c r="H42" s="123">
        <v>1.54</v>
      </c>
      <c r="I42" s="123">
        <v>0.57999999999999996</v>
      </c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</row>
    <row r="43" spans="1:23" ht="24" x14ac:dyDescent="0.5">
      <c r="A43" s="169"/>
      <c r="B43" s="152" t="s">
        <v>114</v>
      </c>
      <c r="C43" s="172"/>
      <c r="D43" s="154"/>
      <c r="E43" s="165">
        <v>75</v>
      </c>
      <c r="F43" s="123">
        <v>23.324999999999999</v>
      </c>
      <c r="G43" s="123">
        <v>3.3374999999999999</v>
      </c>
      <c r="H43" s="123">
        <v>0.17249999999999999</v>
      </c>
      <c r="I43" s="123">
        <v>1.125</v>
      </c>
    </row>
    <row r="44" spans="1:23" ht="48" x14ac:dyDescent="0.5">
      <c r="A44" s="169"/>
      <c r="B44" s="152" t="s">
        <v>62</v>
      </c>
      <c r="C44" s="172"/>
      <c r="D44" s="154" t="s">
        <v>63</v>
      </c>
      <c r="E44" s="165">
        <v>5</v>
      </c>
      <c r="F44" s="123">
        <v>35.25</v>
      </c>
      <c r="G44" s="123">
        <v>0.03</v>
      </c>
      <c r="H44" s="123">
        <v>3.9</v>
      </c>
      <c r="I44" s="123">
        <v>0.01</v>
      </c>
    </row>
    <row r="45" spans="1:23" ht="24" x14ac:dyDescent="0.5">
      <c r="A45" s="169"/>
      <c r="B45" s="152" t="s">
        <v>64</v>
      </c>
      <c r="C45" s="172"/>
      <c r="D45" s="154" t="s">
        <v>65</v>
      </c>
      <c r="E45" s="165">
        <v>5</v>
      </c>
      <c r="F45" s="123">
        <v>30.55</v>
      </c>
      <c r="G45" s="123">
        <v>0.71</v>
      </c>
      <c r="H45" s="123">
        <v>2.68</v>
      </c>
      <c r="I45" s="123">
        <v>1.21</v>
      </c>
    </row>
    <row r="46" spans="1:23" ht="48" x14ac:dyDescent="0.5">
      <c r="A46" s="169"/>
      <c r="B46" s="152" t="s">
        <v>66</v>
      </c>
      <c r="C46" s="172"/>
      <c r="D46" s="154"/>
      <c r="E46" s="165">
        <v>40</v>
      </c>
      <c r="F46" s="123">
        <v>92</v>
      </c>
      <c r="G46" s="123">
        <v>19.68</v>
      </c>
      <c r="H46" s="123">
        <v>0.66399999999999992</v>
      </c>
      <c r="I46" s="123">
        <v>3.1519999999999997</v>
      </c>
    </row>
    <row r="47" spans="1:23" ht="24" x14ac:dyDescent="0.5">
      <c r="A47" s="169" t="s">
        <v>140</v>
      </c>
      <c r="B47" s="152" t="s">
        <v>67</v>
      </c>
      <c r="C47" s="172"/>
      <c r="D47" s="154"/>
      <c r="E47" s="165">
        <v>50</v>
      </c>
      <c r="F47" s="123"/>
      <c r="G47" s="123"/>
      <c r="H47" s="123"/>
      <c r="I47" s="123"/>
    </row>
    <row r="48" spans="1:23" ht="24" x14ac:dyDescent="0.5">
      <c r="A48" s="169" t="s">
        <v>140</v>
      </c>
      <c r="B48" s="152" t="s">
        <v>94</v>
      </c>
      <c r="C48" s="172"/>
      <c r="D48" s="154"/>
      <c r="E48" s="165">
        <v>100</v>
      </c>
      <c r="F48" s="123">
        <v>40</v>
      </c>
      <c r="G48" s="123">
        <v>9.24</v>
      </c>
      <c r="H48" s="123">
        <v>0</v>
      </c>
      <c r="I48" s="123">
        <v>0.3</v>
      </c>
    </row>
    <row r="49" spans="1:16" s="122" customFormat="1" ht="24" x14ac:dyDescent="0.5">
      <c r="A49" s="157"/>
      <c r="B49" s="159" t="s">
        <v>28</v>
      </c>
      <c r="C49" s="174"/>
      <c r="D49" s="154"/>
      <c r="E49" s="175"/>
      <c r="F49" s="127">
        <f>SUM(F34:F48)</f>
        <v>784.3599999999999</v>
      </c>
      <c r="G49" s="127">
        <f t="shared" ref="G49:I49" si="2">SUM(G34:G48)</f>
        <v>104.06150000000001</v>
      </c>
      <c r="H49" s="127">
        <f t="shared" si="2"/>
        <v>28.612500000000001</v>
      </c>
      <c r="I49" s="127">
        <f t="shared" si="2"/>
        <v>25.860000000000003</v>
      </c>
      <c r="K49" s="134"/>
      <c r="L49" s="135"/>
      <c r="M49" s="135"/>
      <c r="N49" s="135"/>
      <c r="O49" s="135"/>
      <c r="P49" s="135"/>
    </row>
    <row r="50" spans="1:16" ht="48" x14ac:dyDescent="0.5">
      <c r="A50" s="148" t="s">
        <v>31</v>
      </c>
      <c r="B50" s="149" t="s">
        <v>364</v>
      </c>
      <c r="C50" s="162" t="s">
        <v>20</v>
      </c>
      <c r="D50" s="148" t="s">
        <v>21</v>
      </c>
      <c r="E50" s="150" t="s">
        <v>22</v>
      </c>
      <c r="F50" s="121" t="s">
        <v>23</v>
      </c>
      <c r="G50" s="121" t="s">
        <v>24</v>
      </c>
      <c r="H50" s="121" t="s">
        <v>25</v>
      </c>
      <c r="I50" s="121" t="s">
        <v>26</v>
      </c>
    </row>
    <row r="51" spans="1:16" ht="72" x14ac:dyDescent="0.5">
      <c r="A51" s="163"/>
      <c r="B51" s="152" t="s">
        <v>192</v>
      </c>
      <c r="C51" s="176" t="e" vm="7">
        <v>#VALUE!</v>
      </c>
      <c r="D51" s="154" t="s">
        <v>193</v>
      </c>
      <c r="E51" s="155">
        <v>50</v>
      </c>
      <c r="F51" s="123">
        <v>67.099999999999994</v>
      </c>
      <c r="G51" s="123">
        <v>2.2999999999999998</v>
      </c>
      <c r="H51" s="123">
        <v>4.8099999999999996</v>
      </c>
      <c r="I51" s="123">
        <v>3.35</v>
      </c>
    </row>
    <row r="52" spans="1:16" ht="72" x14ac:dyDescent="0.5">
      <c r="A52" s="163"/>
      <c r="B52" s="152" t="s">
        <v>194</v>
      </c>
      <c r="C52" s="176" t="e" vm="4">
        <v>#VALUE!</v>
      </c>
      <c r="D52" s="154" t="s">
        <v>195</v>
      </c>
      <c r="E52" s="155">
        <v>50</v>
      </c>
      <c r="F52" s="123">
        <v>29.7</v>
      </c>
      <c r="G52" s="123">
        <v>2.41</v>
      </c>
      <c r="H52" s="123">
        <v>0.97599999999999998</v>
      </c>
      <c r="I52" s="123">
        <v>2.29</v>
      </c>
    </row>
    <row r="53" spans="1:16" s="136" customFormat="1" ht="72" x14ac:dyDescent="0.5">
      <c r="A53" s="169" t="s">
        <v>27</v>
      </c>
      <c r="B53" s="152" t="s">
        <v>196</v>
      </c>
      <c r="C53" s="176" t="e" vm="12">
        <v>#VALUE!</v>
      </c>
      <c r="D53" s="154" t="s">
        <v>197</v>
      </c>
      <c r="E53" s="155">
        <v>50</v>
      </c>
      <c r="F53" s="123">
        <v>37.799999999999997</v>
      </c>
      <c r="G53" s="123">
        <v>2.4700000000000002</v>
      </c>
      <c r="H53" s="123">
        <v>2.62</v>
      </c>
      <c r="I53" s="123">
        <v>0.6</v>
      </c>
    </row>
    <row r="54" spans="1:16" ht="24" x14ac:dyDescent="0.5">
      <c r="A54" s="163"/>
      <c r="B54" s="152" t="s">
        <v>61</v>
      </c>
      <c r="C54" s="177"/>
      <c r="D54" s="154" t="s">
        <v>134</v>
      </c>
      <c r="E54" s="155">
        <v>80</v>
      </c>
      <c r="F54" s="123">
        <v>137</v>
      </c>
      <c r="G54" s="123">
        <v>26.2</v>
      </c>
      <c r="H54" s="123">
        <v>1.08</v>
      </c>
      <c r="I54" s="123">
        <v>4.54</v>
      </c>
    </row>
    <row r="55" spans="1:16" ht="24" x14ac:dyDescent="0.5">
      <c r="A55" s="163"/>
      <c r="B55" s="152" t="s">
        <v>59</v>
      </c>
      <c r="C55" s="177"/>
      <c r="D55" s="154" t="s">
        <v>60</v>
      </c>
      <c r="E55" s="155">
        <v>80</v>
      </c>
      <c r="F55" s="123">
        <v>110.39140000000003</v>
      </c>
      <c r="G55" s="123">
        <v>18.813200000000005</v>
      </c>
      <c r="H55" s="123">
        <v>3.3194000000000012</v>
      </c>
      <c r="I55" s="123">
        <v>1.5939000000000008</v>
      </c>
      <c r="K55" s="134"/>
      <c r="L55" s="135"/>
      <c r="M55" s="135"/>
      <c r="N55" s="135"/>
      <c r="O55" s="135"/>
      <c r="P55" s="135"/>
    </row>
    <row r="56" spans="1:16" ht="48" x14ac:dyDescent="0.5">
      <c r="A56" s="163"/>
      <c r="B56" s="178" t="s">
        <v>240</v>
      </c>
      <c r="C56" s="177"/>
      <c r="D56" s="154"/>
      <c r="E56" s="155">
        <v>50</v>
      </c>
      <c r="F56" s="123">
        <v>30.1</v>
      </c>
      <c r="G56" s="123">
        <v>3.77</v>
      </c>
      <c r="H56" s="123">
        <v>1.1200000000000001</v>
      </c>
      <c r="I56" s="123">
        <v>0.36</v>
      </c>
      <c r="K56" s="134"/>
      <c r="L56" s="135"/>
      <c r="M56" s="135"/>
      <c r="N56" s="135"/>
      <c r="O56" s="135"/>
      <c r="P56" s="135"/>
    </row>
    <row r="57" spans="1:16" ht="24" x14ac:dyDescent="0.5">
      <c r="A57" s="163"/>
      <c r="B57" s="152" t="s">
        <v>361</v>
      </c>
      <c r="C57" s="177"/>
      <c r="D57" s="154" t="s">
        <v>362</v>
      </c>
      <c r="E57" s="155">
        <v>100</v>
      </c>
      <c r="F57" s="123">
        <v>47.1</v>
      </c>
      <c r="G57" s="123">
        <v>7.51</v>
      </c>
      <c r="H57" s="123">
        <v>0.25</v>
      </c>
      <c r="I57" s="123">
        <v>2.21</v>
      </c>
      <c r="K57" s="134"/>
      <c r="L57" s="135"/>
      <c r="M57" s="135"/>
      <c r="N57" s="135"/>
      <c r="O57" s="135"/>
      <c r="P57" s="135"/>
    </row>
    <row r="58" spans="1:16" ht="24" x14ac:dyDescent="0.5">
      <c r="A58" s="163"/>
      <c r="B58" s="152" t="s">
        <v>198</v>
      </c>
      <c r="C58" s="177"/>
      <c r="D58" s="154" t="s">
        <v>199</v>
      </c>
      <c r="E58" s="155">
        <v>100</v>
      </c>
      <c r="F58" s="123">
        <v>33.4</v>
      </c>
      <c r="G58" s="123">
        <v>5.56</v>
      </c>
      <c r="H58" s="123">
        <v>0.17</v>
      </c>
      <c r="I58" s="123">
        <v>1.41</v>
      </c>
    </row>
    <row r="59" spans="1:16" ht="24" x14ac:dyDescent="0.5">
      <c r="A59" s="163"/>
      <c r="B59" s="152" t="s">
        <v>200</v>
      </c>
      <c r="C59" s="177"/>
      <c r="D59" s="154"/>
      <c r="E59" s="155">
        <v>75</v>
      </c>
      <c r="F59" s="123">
        <v>34.305</v>
      </c>
      <c r="G59" s="123">
        <v>7.6349999999999998</v>
      </c>
      <c r="H59" s="123">
        <v>0.19500000000000001</v>
      </c>
      <c r="I59" s="123">
        <v>1.83</v>
      </c>
    </row>
    <row r="60" spans="1:16" ht="48" x14ac:dyDescent="0.5">
      <c r="A60" s="163"/>
      <c r="B60" s="152" t="s">
        <v>62</v>
      </c>
      <c r="C60" s="177"/>
      <c r="D60" s="154" t="s">
        <v>63</v>
      </c>
      <c r="E60" s="155">
        <v>5</v>
      </c>
      <c r="F60" s="123">
        <v>35.25</v>
      </c>
      <c r="G60" s="123">
        <v>0.03</v>
      </c>
      <c r="H60" s="123">
        <v>3.9</v>
      </c>
      <c r="I60" s="123">
        <v>0.01</v>
      </c>
    </row>
    <row r="61" spans="1:16" ht="24" x14ac:dyDescent="0.5">
      <c r="A61" s="163"/>
      <c r="B61" s="152" t="s">
        <v>64</v>
      </c>
      <c r="C61" s="177"/>
      <c r="D61" s="154" t="s">
        <v>65</v>
      </c>
      <c r="E61" s="155">
        <v>5</v>
      </c>
      <c r="F61" s="123">
        <v>30.438350000000003</v>
      </c>
      <c r="G61" s="123">
        <v>0.64000000000000012</v>
      </c>
      <c r="H61" s="123">
        <v>2.5783500000000004</v>
      </c>
      <c r="I61" s="123">
        <v>1.4116500000000001</v>
      </c>
    </row>
    <row r="62" spans="1:16" ht="48" x14ac:dyDescent="0.5">
      <c r="A62" s="163"/>
      <c r="B62" s="152" t="s">
        <v>66</v>
      </c>
      <c r="C62" s="177"/>
      <c r="D62" s="154"/>
      <c r="E62" s="155">
        <v>45</v>
      </c>
      <c r="F62" s="123">
        <v>103.5</v>
      </c>
      <c r="G62" s="123">
        <v>22.14</v>
      </c>
      <c r="H62" s="123">
        <v>0.747</v>
      </c>
      <c r="I62" s="123">
        <v>3.5460000000000003</v>
      </c>
    </row>
    <row r="63" spans="1:16" ht="24" x14ac:dyDescent="0.5">
      <c r="A63" s="163" t="s">
        <v>140</v>
      </c>
      <c r="B63" s="152" t="s">
        <v>67</v>
      </c>
      <c r="C63" s="177"/>
      <c r="D63" s="154"/>
      <c r="E63" s="155">
        <v>50</v>
      </c>
      <c r="F63" s="123">
        <v>0</v>
      </c>
      <c r="G63" s="123">
        <v>0</v>
      </c>
      <c r="H63" s="123">
        <v>0</v>
      </c>
      <c r="I63" s="123">
        <v>0</v>
      </c>
    </row>
    <row r="64" spans="1:16" ht="24" x14ac:dyDescent="0.5">
      <c r="A64" s="163" t="s">
        <v>140</v>
      </c>
      <c r="B64" s="152" t="s">
        <v>115</v>
      </c>
      <c r="C64" s="177"/>
      <c r="D64" s="154"/>
      <c r="E64" s="155">
        <v>100</v>
      </c>
      <c r="F64" s="123">
        <v>30.2</v>
      </c>
      <c r="G64" s="123">
        <v>4.9400000000000004</v>
      </c>
      <c r="H64" s="123">
        <v>0.1</v>
      </c>
      <c r="I64" s="123">
        <v>1.2</v>
      </c>
    </row>
    <row r="65" spans="1:13" ht="24" x14ac:dyDescent="0.5">
      <c r="A65" s="179"/>
      <c r="B65" s="159" t="s">
        <v>28</v>
      </c>
      <c r="C65" s="177"/>
      <c r="D65" s="154"/>
      <c r="E65" s="180"/>
      <c r="F65" s="127">
        <f>SUM(F51:F64)</f>
        <v>726.28475000000014</v>
      </c>
      <c r="G65" s="127">
        <f t="shared" ref="G65:I65" si="3">SUM(G51:G64)</f>
        <v>104.41820000000001</v>
      </c>
      <c r="H65" s="127">
        <f t="shared" si="3"/>
        <v>21.865750000000002</v>
      </c>
      <c r="I65" s="127">
        <f t="shared" si="3"/>
        <v>24.351550000000003</v>
      </c>
    </row>
    <row r="66" spans="1:13" ht="48" x14ac:dyDescent="0.5">
      <c r="A66" s="148" t="s">
        <v>32</v>
      </c>
      <c r="B66" s="149" t="s">
        <v>365</v>
      </c>
      <c r="C66" s="150" t="s">
        <v>20</v>
      </c>
      <c r="D66" s="148" t="s">
        <v>21</v>
      </c>
      <c r="E66" s="150" t="s">
        <v>22</v>
      </c>
      <c r="F66" s="121" t="s">
        <v>23</v>
      </c>
      <c r="G66" s="121" t="s">
        <v>24</v>
      </c>
      <c r="H66" s="121" t="s">
        <v>25</v>
      </c>
      <c r="I66" s="121" t="s">
        <v>26</v>
      </c>
    </row>
    <row r="67" spans="1:13" ht="48" x14ac:dyDescent="0.5">
      <c r="A67" s="169"/>
      <c r="B67" s="152" t="s">
        <v>116</v>
      </c>
      <c r="C67" s="153" t="e" vm="3">
        <v>#VALUE!</v>
      </c>
      <c r="D67" s="154" t="s">
        <v>117</v>
      </c>
      <c r="E67" s="155">
        <v>100</v>
      </c>
      <c r="F67" s="123">
        <v>95.6</v>
      </c>
      <c r="G67" s="123">
        <v>4.738888888888888</v>
      </c>
      <c r="H67" s="123">
        <v>5.4666666666666668</v>
      </c>
      <c r="I67" s="123">
        <v>5.5833333333333339</v>
      </c>
    </row>
    <row r="68" spans="1:13" ht="72" x14ac:dyDescent="0.5">
      <c r="A68" s="169"/>
      <c r="B68" s="152" t="s">
        <v>259</v>
      </c>
      <c r="C68" s="153" t="e" vm="5">
        <v>#VALUE!</v>
      </c>
      <c r="D68" s="154" t="s">
        <v>260</v>
      </c>
      <c r="E68" s="164">
        <v>100</v>
      </c>
      <c r="F68" s="123">
        <v>140</v>
      </c>
      <c r="G68" s="123">
        <v>14.4</v>
      </c>
      <c r="H68" s="123">
        <v>6.09</v>
      </c>
      <c r="I68" s="123">
        <v>5.9</v>
      </c>
    </row>
    <row r="69" spans="1:13" ht="48" x14ac:dyDescent="0.5">
      <c r="A69" s="169" t="s">
        <v>27</v>
      </c>
      <c r="B69" s="152" t="s">
        <v>118</v>
      </c>
      <c r="C69" s="181"/>
      <c r="D69" s="154" t="s">
        <v>119</v>
      </c>
      <c r="E69" s="165">
        <v>100</v>
      </c>
      <c r="F69" s="123">
        <v>73.2</v>
      </c>
      <c r="G69" s="123">
        <v>6.7</v>
      </c>
      <c r="H69" s="123">
        <v>3.2833333333333332</v>
      </c>
      <c r="I69" s="123">
        <v>2.3611111111111112</v>
      </c>
    </row>
    <row r="70" spans="1:13" ht="24" x14ac:dyDescent="0.5">
      <c r="A70" s="169"/>
      <c r="B70" s="152" t="s">
        <v>120</v>
      </c>
      <c r="C70" s="182"/>
      <c r="D70" s="154" t="s">
        <v>121</v>
      </c>
      <c r="E70" s="165">
        <v>75</v>
      </c>
      <c r="F70" s="123">
        <v>77.25</v>
      </c>
      <c r="G70" s="123">
        <v>1.875</v>
      </c>
      <c r="H70" s="123">
        <v>3.3</v>
      </c>
      <c r="I70" s="123">
        <v>9.9749999999999996</v>
      </c>
    </row>
    <row r="71" spans="1:13" ht="24" x14ac:dyDescent="0.5">
      <c r="A71" s="169"/>
      <c r="B71" s="152" t="s">
        <v>122</v>
      </c>
      <c r="C71" s="182"/>
      <c r="D71" s="154" t="s">
        <v>72</v>
      </c>
      <c r="E71" s="165">
        <v>80</v>
      </c>
      <c r="F71" s="123">
        <v>58</v>
      </c>
      <c r="G71" s="123">
        <v>12.4</v>
      </c>
      <c r="H71" s="123">
        <v>0.08</v>
      </c>
      <c r="I71" s="123">
        <v>1.5199999999999998</v>
      </c>
    </row>
    <row r="72" spans="1:13" ht="24" x14ac:dyDescent="0.5">
      <c r="A72" s="169"/>
      <c r="B72" s="152" t="s">
        <v>90</v>
      </c>
      <c r="C72" s="182"/>
      <c r="D72" s="154" t="s">
        <v>91</v>
      </c>
      <c r="E72" s="165">
        <v>80</v>
      </c>
      <c r="F72" s="123">
        <v>70.400000000000006</v>
      </c>
      <c r="G72" s="123">
        <v>13.506666666666668</v>
      </c>
      <c r="H72" s="123">
        <v>0.49333333333333335</v>
      </c>
      <c r="I72" s="123">
        <v>2.4266666666666667</v>
      </c>
    </row>
    <row r="73" spans="1:13" ht="24" x14ac:dyDescent="0.5">
      <c r="A73" s="169"/>
      <c r="B73" s="183" t="s">
        <v>241</v>
      </c>
      <c r="C73" s="182"/>
      <c r="D73" s="154"/>
      <c r="E73" s="165">
        <v>50</v>
      </c>
      <c r="F73" s="123">
        <v>30.4</v>
      </c>
      <c r="G73" s="123">
        <v>4.75</v>
      </c>
      <c r="H73" s="123">
        <v>0.56000000000000005</v>
      </c>
      <c r="I73" s="123">
        <v>0.84</v>
      </c>
    </row>
    <row r="74" spans="1:13" ht="24" x14ac:dyDescent="0.5">
      <c r="A74" s="169"/>
      <c r="B74" s="152" t="s">
        <v>201</v>
      </c>
      <c r="C74" s="182"/>
      <c r="D74" s="154" t="s">
        <v>202</v>
      </c>
      <c r="E74" s="165">
        <v>100</v>
      </c>
      <c r="F74" s="123">
        <v>31.26</v>
      </c>
      <c r="G74" s="123">
        <v>6.64</v>
      </c>
      <c r="H74" s="123">
        <v>0.2</v>
      </c>
      <c r="I74" s="123">
        <v>1.4</v>
      </c>
      <c r="J74" s="124"/>
      <c r="K74" s="124"/>
      <c r="L74" s="124"/>
      <c r="M74" s="124"/>
    </row>
    <row r="75" spans="1:13" ht="24" x14ac:dyDescent="0.5">
      <c r="A75" s="169"/>
      <c r="B75" s="152" t="s">
        <v>123</v>
      </c>
      <c r="C75" s="182"/>
      <c r="D75" s="154" t="s">
        <v>124</v>
      </c>
      <c r="E75" s="165">
        <v>100</v>
      </c>
      <c r="F75" s="123">
        <v>17.100000000000001</v>
      </c>
      <c r="G75" s="123">
        <v>2.6</v>
      </c>
      <c r="H75" s="123">
        <v>8.3333333333333329E-2</v>
      </c>
      <c r="I75" s="123">
        <v>0.78333333333333333</v>
      </c>
    </row>
    <row r="76" spans="1:13" ht="48" x14ac:dyDescent="0.5">
      <c r="A76" s="169"/>
      <c r="B76" s="152" t="s">
        <v>100</v>
      </c>
      <c r="C76" s="182"/>
      <c r="D76" s="154"/>
      <c r="E76" s="165">
        <v>75</v>
      </c>
      <c r="F76" s="123">
        <v>34.125</v>
      </c>
      <c r="G76" s="123">
        <v>4.29</v>
      </c>
      <c r="H76" s="123">
        <v>0.315</v>
      </c>
      <c r="I76" s="123">
        <v>2.1825000000000001</v>
      </c>
    </row>
    <row r="77" spans="1:13" ht="48" x14ac:dyDescent="0.5">
      <c r="A77" s="169"/>
      <c r="B77" s="152" t="s">
        <v>62</v>
      </c>
      <c r="C77" s="182"/>
      <c r="D77" s="154" t="s">
        <v>63</v>
      </c>
      <c r="E77" s="165">
        <v>5</v>
      </c>
      <c r="F77" s="123">
        <v>35.25</v>
      </c>
      <c r="G77" s="123">
        <v>0.03</v>
      </c>
      <c r="H77" s="123">
        <v>3.9</v>
      </c>
      <c r="I77" s="123">
        <v>0.01</v>
      </c>
    </row>
    <row r="78" spans="1:13" ht="24" x14ac:dyDescent="0.5">
      <c r="A78" s="169"/>
      <c r="B78" s="152" t="s">
        <v>64</v>
      </c>
      <c r="C78" s="182"/>
      <c r="D78" s="154" t="s">
        <v>65</v>
      </c>
      <c r="E78" s="165">
        <v>5</v>
      </c>
      <c r="F78" s="123">
        <v>30.55</v>
      </c>
      <c r="G78" s="123">
        <v>0.71</v>
      </c>
      <c r="H78" s="123">
        <v>2.68</v>
      </c>
      <c r="I78" s="123">
        <v>1.21</v>
      </c>
    </row>
    <row r="79" spans="1:13" ht="48" x14ac:dyDescent="0.5">
      <c r="A79" s="169"/>
      <c r="B79" s="152" t="s">
        <v>66</v>
      </c>
      <c r="C79" s="182"/>
      <c r="D79" s="154"/>
      <c r="E79" s="165">
        <v>40</v>
      </c>
      <c r="F79" s="123">
        <v>92</v>
      </c>
      <c r="G79" s="123">
        <v>19.68</v>
      </c>
      <c r="H79" s="123">
        <v>0.66399999999999992</v>
      </c>
      <c r="I79" s="123">
        <v>3.1519999999999997</v>
      </c>
    </row>
    <row r="80" spans="1:13" ht="24" x14ac:dyDescent="0.5">
      <c r="A80" s="169" t="s">
        <v>140</v>
      </c>
      <c r="B80" s="152" t="s">
        <v>67</v>
      </c>
      <c r="C80" s="182"/>
      <c r="D80" s="154"/>
      <c r="E80" s="165">
        <v>50</v>
      </c>
      <c r="F80" s="123">
        <v>0</v>
      </c>
      <c r="G80" s="123">
        <v>0</v>
      </c>
      <c r="H80" s="123">
        <v>0</v>
      </c>
      <c r="I80" s="123">
        <v>0</v>
      </c>
    </row>
    <row r="81" spans="1:9" ht="24" x14ac:dyDescent="0.5">
      <c r="A81" s="169" t="s">
        <v>140</v>
      </c>
      <c r="B81" s="152" t="s">
        <v>68</v>
      </c>
      <c r="C81" s="182"/>
      <c r="D81" s="154"/>
      <c r="E81" s="165">
        <v>100</v>
      </c>
      <c r="F81" s="123">
        <v>46.3</v>
      </c>
      <c r="G81" s="123">
        <v>9.36</v>
      </c>
      <c r="H81" s="123">
        <v>0.6</v>
      </c>
      <c r="I81" s="123">
        <v>0.7</v>
      </c>
    </row>
    <row r="82" spans="1:9" ht="24" x14ac:dyDescent="0.5">
      <c r="A82" s="157"/>
      <c r="B82" s="159" t="s">
        <v>28</v>
      </c>
      <c r="C82" s="184"/>
      <c r="D82" s="185"/>
      <c r="E82" s="175"/>
      <c r="F82" s="127">
        <f>SUM(F67:F81)</f>
        <v>831.43499999999995</v>
      </c>
      <c r="G82" s="127">
        <f t="shared" ref="G82:I82" si="4">SUM(G67:G81)</f>
        <v>101.68055555555556</v>
      </c>
      <c r="H82" s="127">
        <f t="shared" si="4"/>
        <v>27.715666666666664</v>
      </c>
      <c r="I82" s="127">
        <f t="shared" si="4"/>
        <v>38.043944444444442</v>
      </c>
    </row>
    <row r="83" spans="1:9" ht="24" x14ac:dyDescent="0.5">
      <c r="A83" s="273" t="s">
        <v>33</v>
      </c>
      <c r="B83" s="274"/>
      <c r="C83" s="274"/>
      <c r="D83" s="274"/>
      <c r="E83" s="274"/>
      <c r="F83" s="137">
        <f>AVERAGE(F23,F32,F49,F65,F82)</f>
        <v>720.31641666666667</v>
      </c>
      <c r="G83" s="137">
        <f t="shared" ref="G83:I83" si="5">AVERAGE(G23,G32,G49,G65,G82)</f>
        <v>98.01727968253968</v>
      </c>
      <c r="H83" s="137">
        <f t="shared" si="5"/>
        <v>23.379726190476191</v>
      </c>
      <c r="I83" s="137">
        <f t="shared" si="5"/>
        <v>27.345422698412698</v>
      </c>
    </row>
    <row r="84" spans="1:9" ht="24" x14ac:dyDescent="0.5">
      <c r="A84" s="186"/>
      <c r="B84" s="187"/>
      <c r="C84" s="187"/>
      <c r="D84" s="274" t="s">
        <v>34</v>
      </c>
      <c r="E84" s="275"/>
      <c r="F84" s="138"/>
      <c r="G84" s="138">
        <f>G83*4/F83*100</f>
        <v>54.430123992522098</v>
      </c>
      <c r="H84" s="138">
        <f>H83*9/F83*100</f>
        <v>29.211820089845109</v>
      </c>
      <c r="I84" s="138">
        <f>I83*4/F83*100</f>
        <v>15.185228083489344</v>
      </c>
    </row>
    <row r="85" spans="1:9" ht="24" x14ac:dyDescent="0.5">
      <c r="A85" s="186"/>
      <c r="B85" s="187"/>
      <c r="C85" s="187"/>
      <c r="D85" s="274" t="s">
        <v>35</v>
      </c>
      <c r="E85" s="275"/>
      <c r="F85" s="138" t="s">
        <v>36</v>
      </c>
      <c r="G85" s="138" t="s">
        <v>37</v>
      </c>
      <c r="H85" s="138" t="s">
        <v>38</v>
      </c>
      <c r="I85" s="138" t="s">
        <v>39</v>
      </c>
    </row>
    <row r="86" spans="1:9" x14ac:dyDescent="0.5">
      <c r="A86" s="269" t="s">
        <v>40</v>
      </c>
      <c r="B86" s="269"/>
      <c r="C86" s="269"/>
      <c r="D86" s="269"/>
      <c r="E86" s="269"/>
      <c r="F86" s="269"/>
      <c r="G86" s="269"/>
      <c r="H86" s="269"/>
      <c r="I86" s="269"/>
    </row>
    <row r="87" spans="1:9" x14ac:dyDescent="0.5">
      <c r="A87" s="270" t="s">
        <v>184</v>
      </c>
      <c r="B87" s="271"/>
      <c r="C87" s="271"/>
      <c r="D87" s="271"/>
      <c r="E87" s="271"/>
      <c r="F87" s="271"/>
      <c r="G87" s="271"/>
      <c r="H87" s="271"/>
      <c r="I87" s="272"/>
    </row>
    <row r="88" spans="1:9" x14ac:dyDescent="0.5">
      <c r="A88" s="276" t="s">
        <v>41</v>
      </c>
      <c r="B88" s="277"/>
      <c r="C88" s="277"/>
      <c r="D88" s="277"/>
      <c r="E88" s="277"/>
      <c r="F88" s="277"/>
      <c r="G88" s="277"/>
      <c r="H88" s="277"/>
      <c r="I88" s="278"/>
    </row>
    <row r="89" spans="1:9" x14ac:dyDescent="0.5">
      <c r="A89" s="276" t="s">
        <v>42</v>
      </c>
      <c r="B89" s="277"/>
      <c r="C89" s="277"/>
      <c r="D89" s="277"/>
      <c r="E89" s="277"/>
      <c r="F89" s="277"/>
      <c r="G89" s="277"/>
      <c r="H89" s="277"/>
      <c r="I89" s="278"/>
    </row>
    <row r="90" spans="1:9" x14ac:dyDescent="0.5">
      <c r="A90" s="276" t="s">
        <v>43</v>
      </c>
      <c r="B90" s="277"/>
      <c r="C90" s="277"/>
      <c r="D90" s="277"/>
      <c r="E90" s="277"/>
      <c r="F90" s="277"/>
      <c r="G90" s="277"/>
      <c r="H90" s="277"/>
      <c r="I90" s="278"/>
    </row>
    <row r="91" spans="1:9" x14ac:dyDescent="0.5">
      <c r="A91" s="279"/>
      <c r="B91" s="280"/>
      <c r="C91" s="280"/>
      <c r="D91" s="280"/>
      <c r="E91" s="280"/>
      <c r="F91" s="280"/>
      <c r="G91" s="280"/>
      <c r="H91" s="280"/>
      <c r="I91" s="281"/>
    </row>
    <row r="92" spans="1:9" x14ac:dyDescent="0.5">
      <c r="A92" s="282" t="s">
        <v>44</v>
      </c>
      <c r="B92" s="282"/>
      <c r="C92" s="282"/>
      <c r="D92" s="282"/>
      <c r="E92" s="282"/>
      <c r="F92" s="282"/>
      <c r="G92" s="282"/>
      <c r="H92" s="282"/>
      <c r="I92" s="282"/>
    </row>
    <row r="93" spans="1:9" x14ac:dyDescent="0.5">
      <c r="A93" s="139" t="s">
        <v>45</v>
      </c>
      <c r="B93" s="140" t="s">
        <v>46</v>
      </c>
      <c r="C93" s="140"/>
      <c r="D93" s="140"/>
      <c r="E93" s="140"/>
      <c r="F93" s="141"/>
      <c r="G93" s="141"/>
      <c r="H93" s="141"/>
      <c r="I93" s="142"/>
    </row>
    <row r="94" spans="1:9" x14ac:dyDescent="0.5">
      <c r="A94" s="143" t="s">
        <v>47</v>
      </c>
      <c r="B94" s="144" t="s">
        <v>48</v>
      </c>
      <c r="C94" s="144"/>
      <c r="D94" s="144"/>
      <c r="E94" s="144"/>
      <c r="F94" s="145"/>
      <c r="G94" s="145"/>
      <c r="H94" s="145"/>
      <c r="I94" s="146"/>
    </row>
    <row r="95" spans="1:9" x14ac:dyDescent="0.5">
      <c r="A95" s="143" t="s">
        <v>49</v>
      </c>
      <c r="B95" s="144" t="s">
        <v>8</v>
      </c>
      <c r="C95" s="144"/>
      <c r="D95" s="144"/>
      <c r="E95" s="144"/>
      <c r="F95" s="145"/>
      <c r="G95" s="145"/>
      <c r="H95" s="145"/>
      <c r="I95" s="146"/>
    </row>
    <row r="96" spans="1:9" x14ac:dyDescent="0.5">
      <c r="A96" s="147" t="s">
        <v>50</v>
      </c>
      <c r="B96" s="144" t="s">
        <v>51</v>
      </c>
      <c r="C96" s="144"/>
      <c r="D96" s="144"/>
      <c r="E96" s="144"/>
      <c r="F96" s="145"/>
      <c r="G96" s="145"/>
      <c r="H96" s="145"/>
      <c r="I96" s="145"/>
    </row>
    <row r="97" spans="1:9" x14ac:dyDescent="0.5">
      <c r="A97" s="147" t="s">
        <v>52</v>
      </c>
      <c r="B97" s="144" t="s">
        <v>53</v>
      </c>
      <c r="C97" s="144"/>
      <c r="D97" s="144"/>
      <c r="E97" s="144"/>
      <c r="F97" s="145"/>
      <c r="G97" s="145"/>
      <c r="H97" s="145"/>
      <c r="I97" s="145"/>
    </row>
    <row r="98" spans="1:9" x14ac:dyDescent="0.5">
      <c r="A98" s="147" t="s">
        <v>54</v>
      </c>
      <c r="B98" s="144" t="s">
        <v>55</v>
      </c>
      <c r="C98" s="144"/>
      <c r="D98" s="144"/>
      <c r="E98" s="144"/>
      <c r="F98" s="145"/>
      <c r="G98" s="145"/>
      <c r="H98" s="145"/>
      <c r="I98" s="145"/>
    </row>
    <row r="99" spans="1:9" x14ac:dyDescent="0.5">
      <c r="A99" s="269" t="s">
        <v>56</v>
      </c>
      <c r="B99" s="269"/>
      <c r="C99" s="269"/>
      <c r="D99" s="269"/>
      <c r="E99" s="269"/>
      <c r="F99" s="269"/>
      <c r="G99" s="269"/>
      <c r="H99" s="269"/>
      <c r="I99" s="269"/>
    </row>
    <row r="100" spans="1:9" x14ac:dyDescent="0.5">
      <c r="A100" s="140" t="s">
        <v>57</v>
      </c>
      <c r="B100" s="140"/>
      <c r="C100" s="140"/>
      <c r="D100" s="140"/>
      <c r="E100" s="140"/>
      <c r="F100" s="140"/>
      <c r="G100" s="140"/>
      <c r="H100" s="140"/>
      <c r="I100" s="140"/>
    </row>
    <row r="101" spans="1:9" x14ac:dyDescent="0.5">
      <c r="A101" s="117" t="s">
        <v>58</v>
      </c>
    </row>
  </sheetData>
  <mergeCells count="14">
    <mergeCell ref="A1:B5"/>
    <mergeCell ref="C1:C7"/>
    <mergeCell ref="A6:B6"/>
    <mergeCell ref="A99:I99"/>
    <mergeCell ref="A87:I87"/>
    <mergeCell ref="A83:E83"/>
    <mergeCell ref="D84:E84"/>
    <mergeCell ref="D85:E85"/>
    <mergeCell ref="A86:I86"/>
    <mergeCell ref="A88:I88"/>
    <mergeCell ref="A89:I89"/>
    <mergeCell ref="A90:I90"/>
    <mergeCell ref="A91:I91"/>
    <mergeCell ref="A92:I92"/>
  </mergeCells>
  <pageMargins left="0.7" right="0.7" top="0.75" bottom="0.75" header="0.3" footer="0.3"/>
  <pageSetup paperSize="9" scale="19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0629-F6AF-4C35-9923-0B5E589B9AB3}">
  <sheetPr>
    <pageSetUpPr fitToPage="1"/>
  </sheetPr>
  <dimension ref="A1:X100"/>
  <sheetViews>
    <sheetView topLeftCell="A23" zoomScale="66" zoomScaleNormal="66" workbookViewId="0">
      <selection activeCell="A7" sqref="A7"/>
    </sheetView>
  </sheetViews>
  <sheetFormatPr defaultColWidth="10.5546875" defaultRowHeight="16.2" x14ac:dyDescent="0.35"/>
  <cols>
    <col min="1" max="1" width="19.109375" style="17" customWidth="1"/>
    <col min="2" max="2" width="41.33203125" style="17" customWidth="1"/>
    <col min="3" max="3" width="29" style="17" customWidth="1"/>
    <col min="4" max="4" width="78.33203125" style="17" customWidth="1"/>
    <col min="5" max="5" width="18.33203125" style="17" customWidth="1"/>
    <col min="6" max="9" width="17.88671875" style="17" customWidth="1"/>
    <col min="10" max="16384" width="10.5546875" style="17"/>
  </cols>
  <sheetData>
    <row r="1" spans="1:9" ht="18.600000000000001" x14ac:dyDescent="0.4">
      <c r="A1" s="285" t="e" vm="1">
        <v>#VALUE!</v>
      </c>
      <c r="B1" s="285"/>
      <c r="C1" s="286" t="e" vm="2">
        <v>#VALUE!</v>
      </c>
      <c r="D1" s="101"/>
      <c r="E1" s="21"/>
    </row>
    <row r="2" spans="1:9" ht="18.600000000000001" x14ac:dyDescent="0.4">
      <c r="A2" s="285"/>
      <c r="B2" s="285"/>
      <c r="C2" s="286"/>
      <c r="D2" s="101"/>
      <c r="E2" s="21"/>
    </row>
    <row r="3" spans="1:9" ht="18.600000000000001" x14ac:dyDescent="0.4">
      <c r="A3" s="285"/>
      <c r="B3" s="285"/>
      <c r="C3" s="286"/>
      <c r="D3" s="101"/>
      <c r="E3" s="21"/>
    </row>
    <row r="4" spans="1:9" ht="18.600000000000001" x14ac:dyDescent="0.4">
      <c r="A4" s="285"/>
      <c r="B4" s="285"/>
      <c r="C4" s="286"/>
      <c r="D4" s="101"/>
      <c r="E4" s="21"/>
    </row>
    <row r="5" spans="1:9" ht="18.600000000000001" x14ac:dyDescent="0.4">
      <c r="A5" s="285"/>
      <c r="B5" s="285"/>
      <c r="C5" s="286"/>
      <c r="D5" s="101"/>
      <c r="E5" s="21"/>
    </row>
    <row r="6" spans="1:9" ht="18.600000000000001" x14ac:dyDescent="0.4">
      <c r="A6" s="288" t="s">
        <v>230</v>
      </c>
      <c r="B6" s="288"/>
      <c r="C6" s="286"/>
      <c r="D6" s="102"/>
      <c r="E6" s="21"/>
    </row>
    <row r="7" spans="1:9" ht="18.600000000000001" x14ac:dyDescent="0.4">
      <c r="A7" s="100" t="s">
        <v>125</v>
      </c>
      <c r="B7" s="100" t="s">
        <v>126</v>
      </c>
      <c r="C7" s="287"/>
      <c r="D7" s="102"/>
      <c r="E7" s="103"/>
      <c r="F7" s="19"/>
    </row>
    <row r="8" spans="1:9" s="36" customFormat="1" ht="37.200000000000003" x14ac:dyDescent="0.4">
      <c r="A8" s="104" t="s">
        <v>18</v>
      </c>
      <c r="B8" s="105" t="s">
        <v>19</v>
      </c>
      <c r="C8" s="106" t="s">
        <v>20</v>
      </c>
      <c r="D8" s="107" t="s">
        <v>21</v>
      </c>
      <c r="E8" s="106" t="s">
        <v>22</v>
      </c>
      <c r="F8" s="35" t="s">
        <v>23</v>
      </c>
      <c r="G8" s="35" t="s">
        <v>24</v>
      </c>
      <c r="H8" s="35" t="s">
        <v>25</v>
      </c>
      <c r="I8" s="35" t="s">
        <v>26</v>
      </c>
    </row>
    <row r="9" spans="1:9" ht="37.200000000000003" x14ac:dyDescent="0.4">
      <c r="A9" s="78"/>
      <c r="B9" s="38" t="s">
        <v>127</v>
      </c>
      <c r="C9" s="39" t="e" vm="10">
        <v>#VALUE!</v>
      </c>
      <c r="D9" s="97" t="s">
        <v>128</v>
      </c>
      <c r="E9" s="41">
        <v>50</v>
      </c>
      <c r="F9" s="41">
        <v>72.5</v>
      </c>
      <c r="G9" s="41">
        <v>2.9656250000000002</v>
      </c>
      <c r="H9" s="41">
        <v>5.2</v>
      </c>
      <c r="I9" s="41">
        <v>3.4187500000000002</v>
      </c>
    </row>
    <row r="10" spans="1:9" ht="55.8" x14ac:dyDescent="0.4">
      <c r="A10" s="78"/>
      <c r="B10" s="38" t="s">
        <v>129</v>
      </c>
      <c r="C10" s="39" t="e" vm="4">
        <v>#VALUE!</v>
      </c>
      <c r="D10" s="97" t="s">
        <v>130</v>
      </c>
      <c r="E10" s="42">
        <v>50</v>
      </c>
      <c r="F10" s="41">
        <v>45.3</v>
      </c>
      <c r="G10" s="41">
        <v>4.55</v>
      </c>
      <c r="H10" s="41">
        <v>1.72</v>
      </c>
      <c r="I10" s="41">
        <v>2.56</v>
      </c>
    </row>
    <row r="11" spans="1:9" ht="55.8" x14ac:dyDescent="0.4">
      <c r="A11" s="78" t="s">
        <v>27</v>
      </c>
      <c r="B11" s="38" t="s">
        <v>131</v>
      </c>
      <c r="C11" s="39" t="e" vm="12">
        <v>#VALUE!</v>
      </c>
      <c r="D11" s="97" t="s">
        <v>132</v>
      </c>
      <c r="E11" s="44">
        <v>50</v>
      </c>
      <c r="F11" s="41">
        <v>55</v>
      </c>
      <c r="G11" s="41">
        <v>3.7843749999999998</v>
      </c>
      <c r="H11" s="41">
        <v>3.7562500000000001</v>
      </c>
      <c r="I11" s="41">
        <v>0.94062500000000004</v>
      </c>
    </row>
    <row r="12" spans="1:9" ht="18.600000000000001" x14ac:dyDescent="0.4">
      <c r="A12" s="78"/>
      <c r="B12" s="38" t="s">
        <v>133</v>
      </c>
      <c r="C12" s="99"/>
      <c r="D12" s="97" t="s">
        <v>91</v>
      </c>
      <c r="E12" s="44">
        <v>80</v>
      </c>
      <c r="F12" s="41">
        <v>70.400000000000006</v>
      </c>
      <c r="G12" s="41">
        <v>13.503999999999998</v>
      </c>
      <c r="H12" s="41">
        <v>0.496</v>
      </c>
      <c r="I12" s="41">
        <v>2.4239999999999999</v>
      </c>
    </row>
    <row r="13" spans="1:9" ht="18.600000000000001" x14ac:dyDescent="0.4">
      <c r="A13" s="78"/>
      <c r="B13" s="38" t="s">
        <v>61</v>
      </c>
      <c r="C13" s="99"/>
      <c r="D13" s="97" t="s">
        <v>134</v>
      </c>
      <c r="E13" s="44">
        <v>80</v>
      </c>
      <c r="F13" s="41">
        <v>137.00799999999998</v>
      </c>
      <c r="G13" s="41">
        <v>26.207999999999998</v>
      </c>
      <c r="H13" s="41">
        <v>1.0880000000000001</v>
      </c>
      <c r="I13" s="41">
        <v>4.5520000000000005</v>
      </c>
    </row>
    <row r="14" spans="1:9" ht="18.600000000000001" x14ac:dyDescent="0.4">
      <c r="A14" s="78"/>
      <c r="B14" s="22" t="s">
        <v>231</v>
      </c>
      <c r="C14" s="99"/>
      <c r="D14" s="98" t="s">
        <v>232</v>
      </c>
      <c r="E14" s="95">
        <v>50</v>
      </c>
      <c r="F14" s="95">
        <v>25.9</v>
      </c>
      <c r="G14" s="95">
        <v>3.73</v>
      </c>
      <c r="H14" s="95">
        <v>0.56000000000000005</v>
      </c>
      <c r="I14" s="95">
        <v>0.66</v>
      </c>
    </row>
    <row r="15" spans="1:9" ht="18.600000000000001" x14ac:dyDescent="0.4">
      <c r="A15" s="78"/>
      <c r="B15" s="38" t="s">
        <v>135</v>
      </c>
      <c r="C15" s="99"/>
      <c r="D15" s="97" t="s">
        <v>136</v>
      </c>
      <c r="E15" s="44">
        <v>100</v>
      </c>
      <c r="F15" s="41">
        <v>20.399999999999999</v>
      </c>
      <c r="G15" s="41">
        <v>3.14</v>
      </c>
      <c r="H15" s="41">
        <v>0.12</v>
      </c>
      <c r="I15" s="41">
        <v>0.84</v>
      </c>
    </row>
    <row r="16" spans="1:9" ht="18.600000000000001" x14ac:dyDescent="0.4">
      <c r="A16" s="78"/>
      <c r="B16" s="38" t="s">
        <v>137</v>
      </c>
      <c r="C16" s="99"/>
      <c r="D16" s="97" t="s">
        <v>138</v>
      </c>
      <c r="E16" s="44">
        <v>100</v>
      </c>
      <c r="F16" s="41">
        <v>27.7</v>
      </c>
      <c r="G16" s="41">
        <v>4.51</v>
      </c>
      <c r="H16" s="41">
        <v>0.16</v>
      </c>
      <c r="I16" s="41">
        <v>1.02</v>
      </c>
    </row>
    <row r="17" spans="1:24" ht="18.600000000000001" x14ac:dyDescent="0.4">
      <c r="A17" s="78"/>
      <c r="B17" s="38" t="s">
        <v>139</v>
      </c>
      <c r="C17" s="99"/>
      <c r="D17" s="97"/>
      <c r="E17" s="44">
        <v>100</v>
      </c>
      <c r="F17" s="41">
        <v>55.4</v>
      </c>
      <c r="G17" s="41">
        <v>7.49</v>
      </c>
      <c r="H17" s="41">
        <v>0.74</v>
      </c>
      <c r="I17" s="41">
        <v>2.57</v>
      </c>
    </row>
    <row r="18" spans="1:24" ht="37.200000000000003" x14ac:dyDescent="0.4">
      <c r="A18" s="78"/>
      <c r="B18" s="38" t="s">
        <v>62</v>
      </c>
      <c r="C18" s="99"/>
      <c r="D18" s="97" t="s">
        <v>63</v>
      </c>
      <c r="E18" s="44">
        <v>5</v>
      </c>
      <c r="F18" s="41">
        <v>35.25</v>
      </c>
      <c r="G18" s="41">
        <v>0.03</v>
      </c>
      <c r="H18" s="41">
        <v>3.9</v>
      </c>
      <c r="I18" s="41">
        <v>0.01</v>
      </c>
    </row>
    <row r="19" spans="1:24" ht="18.600000000000001" x14ac:dyDescent="0.4">
      <c r="A19" s="78"/>
      <c r="B19" s="38" t="s">
        <v>64</v>
      </c>
      <c r="C19" s="99"/>
      <c r="D19" s="97" t="s">
        <v>65</v>
      </c>
      <c r="E19" s="44">
        <v>10</v>
      </c>
      <c r="F19" s="41">
        <v>61.1</v>
      </c>
      <c r="G19" s="41">
        <v>1.42</v>
      </c>
      <c r="H19" s="41">
        <v>5.36</v>
      </c>
      <c r="I19" s="41">
        <v>2.42</v>
      </c>
      <c r="J19" s="20"/>
      <c r="K19" s="20"/>
      <c r="L19" s="79"/>
      <c r="M19" s="79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</row>
    <row r="20" spans="1:24" ht="37.200000000000003" x14ac:dyDescent="0.4">
      <c r="A20" s="78"/>
      <c r="B20" s="38" t="s">
        <v>66</v>
      </c>
      <c r="C20" s="99"/>
      <c r="D20" s="97"/>
      <c r="E20" s="44">
        <v>40</v>
      </c>
      <c r="F20" s="41">
        <v>92</v>
      </c>
      <c r="G20" s="41">
        <v>19.68</v>
      </c>
      <c r="H20" s="41">
        <v>0.66399999999999992</v>
      </c>
      <c r="I20" s="41">
        <v>3.1519999999999997</v>
      </c>
      <c r="J20" s="20"/>
      <c r="K20" s="20"/>
      <c r="L20" s="79"/>
      <c r="M20" s="79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</row>
    <row r="21" spans="1:24" ht="18.600000000000001" x14ac:dyDescent="0.4">
      <c r="A21" s="78" t="s">
        <v>140</v>
      </c>
      <c r="B21" s="38" t="s">
        <v>67</v>
      </c>
      <c r="C21" s="99"/>
      <c r="D21" s="97"/>
      <c r="E21" s="44">
        <v>50</v>
      </c>
      <c r="F21" s="41"/>
      <c r="G21" s="41"/>
      <c r="H21" s="41"/>
      <c r="I21" s="41"/>
      <c r="J21" s="20"/>
      <c r="K21" s="20"/>
      <c r="L21" s="79"/>
      <c r="M21" s="79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 spans="1:24" ht="18.600000000000001" x14ac:dyDescent="0.4">
      <c r="A22" s="78" t="s">
        <v>140</v>
      </c>
      <c r="B22" s="38" t="s">
        <v>94</v>
      </c>
      <c r="C22" s="99"/>
      <c r="D22" s="97"/>
      <c r="E22" s="44">
        <v>100</v>
      </c>
      <c r="F22" s="41">
        <v>40</v>
      </c>
      <c r="G22" s="41">
        <v>9.24</v>
      </c>
      <c r="H22" s="41">
        <v>0</v>
      </c>
      <c r="I22" s="41">
        <v>0.3</v>
      </c>
      <c r="J22" s="20"/>
      <c r="K22" s="20"/>
      <c r="L22" s="79"/>
      <c r="M22" s="79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 spans="1:24" s="36" customFormat="1" ht="18.600000000000001" x14ac:dyDescent="0.4">
      <c r="A23" s="45"/>
      <c r="B23" s="46" t="s">
        <v>28</v>
      </c>
      <c r="C23" s="99"/>
      <c r="D23" s="97"/>
      <c r="E23" s="48"/>
      <c r="F23" s="49">
        <f>SUM(F9:F22)</f>
        <v>737.95799999999997</v>
      </c>
      <c r="G23" s="49">
        <f t="shared" ref="G23:I23" si="0">SUM(G9:G22)</f>
        <v>100.252</v>
      </c>
      <c r="H23" s="49">
        <f t="shared" si="0"/>
        <v>23.764250000000001</v>
      </c>
      <c r="I23" s="49">
        <f t="shared" si="0"/>
        <v>24.867375000000006</v>
      </c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spans="1:24" ht="37.200000000000003" x14ac:dyDescent="0.4">
      <c r="A24" s="104" t="s">
        <v>29</v>
      </c>
      <c r="B24" s="105" t="s">
        <v>19</v>
      </c>
      <c r="C24" s="106" t="s">
        <v>20</v>
      </c>
      <c r="D24" s="107" t="s">
        <v>21</v>
      </c>
      <c r="E24" s="106" t="s">
        <v>22</v>
      </c>
      <c r="F24" s="35" t="s">
        <v>23</v>
      </c>
      <c r="G24" s="35" t="s">
        <v>24</v>
      </c>
      <c r="H24" s="35" t="s">
        <v>25</v>
      </c>
      <c r="I24" s="35" t="s">
        <v>26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</row>
    <row r="25" spans="1:24" ht="37.200000000000003" x14ac:dyDescent="0.4">
      <c r="A25" s="81"/>
      <c r="B25" s="38" t="s">
        <v>141</v>
      </c>
      <c r="C25" s="39" t="e" vm="3">
        <v>#VALUE!</v>
      </c>
      <c r="D25" s="97" t="s">
        <v>142</v>
      </c>
      <c r="E25" s="41">
        <v>100</v>
      </c>
      <c r="F25" s="41">
        <v>83.333333333333329</v>
      </c>
      <c r="G25" s="41">
        <v>3.88</v>
      </c>
      <c r="H25" s="41">
        <v>5.2666666666666666</v>
      </c>
      <c r="I25" s="41">
        <v>4.6466666666666665</v>
      </c>
      <c r="J25" s="20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</row>
    <row r="26" spans="1:24" ht="37.200000000000003" x14ac:dyDescent="0.4">
      <c r="A26" s="81"/>
      <c r="B26" s="38" t="s">
        <v>143</v>
      </c>
      <c r="C26" s="39" t="e" vm="8">
        <v>#VALUE!</v>
      </c>
      <c r="D26" s="97" t="s">
        <v>144</v>
      </c>
      <c r="E26" s="42">
        <v>100</v>
      </c>
      <c r="F26" s="41">
        <v>94.2</v>
      </c>
      <c r="G26" s="41">
        <v>4.8</v>
      </c>
      <c r="H26" s="41">
        <v>4.83</v>
      </c>
      <c r="I26" s="41">
        <v>4.34</v>
      </c>
      <c r="J26" s="20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</row>
    <row r="27" spans="1:24" s="84" customFormat="1" ht="37.200000000000003" x14ac:dyDescent="0.4">
      <c r="A27" s="82" t="s">
        <v>27</v>
      </c>
      <c r="B27" s="38" t="s">
        <v>145</v>
      </c>
      <c r="C27" s="39" t="e" vm="5">
        <v>#VALUE!</v>
      </c>
      <c r="D27" s="97" t="s">
        <v>146</v>
      </c>
      <c r="E27" s="44">
        <v>100</v>
      </c>
      <c r="F27" s="41">
        <v>70.666666666666671</v>
      </c>
      <c r="G27" s="41">
        <v>7.0666666666666664</v>
      </c>
      <c r="H27" s="41">
        <v>3.2133333333333334</v>
      </c>
      <c r="I27" s="41">
        <v>2.12</v>
      </c>
      <c r="J27" s="83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</row>
    <row r="28" spans="1:24" ht="37.200000000000003" x14ac:dyDescent="0.4">
      <c r="A28" s="81"/>
      <c r="B28" s="38" t="s">
        <v>147</v>
      </c>
      <c r="C28" s="109"/>
      <c r="D28" s="97" t="s">
        <v>148</v>
      </c>
      <c r="E28" s="44">
        <v>160</v>
      </c>
      <c r="F28" s="41">
        <v>270</v>
      </c>
      <c r="G28" s="41">
        <v>56.8</v>
      </c>
      <c r="H28" s="41">
        <v>3.05</v>
      </c>
      <c r="I28" s="41">
        <v>2.66</v>
      </c>
      <c r="J28" s="20"/>
    </row>
    <row r="29" spans="1:24" s="86" customFormat="1" ht="37.200000000000003" x14ac:dyDescent="0.4">
      <c r="A29" s="81"/>
      <c r="B29" s="38" t="s">
        <v>66</v>
      </c>
      <c r="C29" s="109"/>
      <c r="D29" s="97"/>
      <c r="E29" s="44">
        <v>50</v>
      </c>
      <c r="F29" s="41">
        <v>115</v>
      </c>
      <c r="G29" s="41">
        <v>24.6</v>
      </c>
      <c r="H29" s="41">
        <v>0.83</v>
      </c>
      <c r="I29" s="41">
        <v>3.94</v>
      </c>
      <c r="K29" s="87"/>
      <c r="L29" s="87"/>
      <c r="M29" s="87"/>
      <c r="N29" s="87"/>
      <c r="O29" s="87"/>
      <c r="P29" s="87"/>
      <c r="Q29" s="87"/>
    </row>
    <row r="30" spans="1:24" s="86" customFormat="1" ht="18.600000000000001" x14ac:dyDescent="0.4">
      <c r="A30" s="81" t="s">
        <v>140</v>
      </c>
      <c r="B30" s="38" t="s">
        <v>67</v>
      </c>
      <c r="C30" s="109"/>
      <c r="D30" s="97"/>
      <c r="E30" s="44">
        <v>50</v>
      </c>
      <c r="F30" s="41"/>
      <c r="G30" s="41"/>
      <c r="H30" s="41"/>
      <c r="I30" s="41"/>
      <c r="J30" s="88"/>
      <c r="K30" s="87"/>
      <c r="L30" s="87"/>
      <c r="M30" s="87"/>
      <c r="N30" s="87"/>
      <c r="O30" s="87"/>
      <c r="P30" s="87"/>
      <c r="Q30" s="89"/>
    </row>
    <row r="31" spans="1:24" s="86" customFormat="1" ht="18.600000000000001" x14ac:dyDescent="0.4">
      <c r="A31" s="81" t="s">
        <v>140</v>
      </c>
      <c r="B31" s="38" t="s">
        <v>79</v>
      </c>
      <c r="C31" s="109"/>
      <c r="D31" s="97"/>
      <c r="E31" s="44">
        <v>100</v>
      </c>
      <c r="F31" s="41">
        <v>32.4</v>
      </c>
      <c r="G31" s="41">
        <v>5.6</v>
      </c>
      <c r="H31" s="41">
        <v>0.2</v>
      </c>
      <c r="I31" s="41">
        <v>0.6</v>
      </c>
      <c r="J31" s="88"/>
      <c r="K31" s="87"/>
      <c r="L31" s="87"/>
      <c r="M31" s="87"/>
      <c r="N31" s="87"/>
      <c r="O31" s="87"/>
      <c r="P31" s="87"/>
      <c r="Q31" s="87"/>
    </row>
    <row r="32" spans="1:24" s="36" customFormat="1" ht="18.600000000000001" x14ac:dyDescent="0.4">
      <c r="A32" s="53"/>
      <c r="B32" s="46" t="s">
        <v>28</v>
      </c>
      <c r="C32" s="109"/>
      <c r="D32" s="97"/>
      <c r="E32" s="55"/>
      <c r="F32" s="49">
        <v>665.6</v>
      </c>
      <c r="G32" s="49">
        <v>102.74666666666667</v>
      </c>
      <c r="H32" s="49">
        <v>17.389999999999997</v>
      </c>
      <c r="I32" s="49">
        <v>18.306666666666668</v>
      </c>
      <c r="P32" s="80"/>
      <c r="Q32" s="80"/>
      <c r="R32" s="80"/>
      <c r="S32" s="80"/>
      <c r="T32" s="80"/>
      <c r="U32" s="80"/>
      <c r="V32" s="80"/>
      <c r="W32" s="80"/>
    </row>
    <row r="33" spans="1:23" ht="37.200000000000003" x14ac:dyDescent="0.4">
      <c r="A33" s="104" t="s">
        <v>30</v>
      </c>
      <c r="B33" s="105" t="s">
        <v>19</v>
      </c>
      <c r="C33" s="106" t="s">
        <v>20</v>
      </c>
      <c r="D33" s="107" t="s">
        <v>21</v>
      </c>
      <c r="E33" s="106" t="s">
        <v>22</v>
      </c>
      <c r="F33" s="35" t="s">
        <v>23</v>
      </c>
      <c r="G33" s="35" t="s">
        <v>24</v>
      </c>
      <c r="H33" s="35" t="s">
        <v>25</v>
      </c>
      <c r="I33" s="35" t="s">
        <v>26</v>
      </c>
      <c r="P33" s="51"/>
      <c r="Q33" s="51"/>
      <c r="R33" s="51"/>
      <c r="S33" s="51"/>
      <c r="T33" s="51"/>
      <c r="U33" s="51"/>
      <c r="V33" s="51"/>
      <c r="W33" s="51"/>
    </row>
    <row r="34" spans="1:23" s="36" customFormat="1" ht="37.200000000000003" x14ac:dyDescent="0.4">
      <c r="A34" s="56"/>
      <c r="B34" s="38" t="s">
        <v>149</v>
      </c>
      <c r="C34" s="57" t="e" vm="4">
        <v>#VALUE!</v>
      </c>
      <c r="D34" s="97" t="s">
        <v>150</v>
      </c>
      <c r="E34" s="41">
        <v>30</v>
      </c>
      <c r="F34" s="41">
        <v>33.637500000000003</v>
      </c>
      <c r="G34" s="41">
        <v>0.38625000000000004</v>
      </c>
      <c r="H34" s="41">
        <v>1.42875</v>
      </c>
      <c r="I34" s="41">
        <v>4.6875</v>
      </c>
      <c r="K34" s="80"/>
      <c r="L34" s="80"/>
      <c r="M34" s="80"/>
      <c r="N34" s="80"/>
      <c r="O34" s="80"/>
      <c r="P34" s="80"/>
      <c r="Q34" s="90"/>
      <c r="R34" s="90"/>
      <c r="S34" s="90"/>
      <c r="T34" s="90"/>
      <c r="U34" s="80"/>
      <c r="V34" s="80"/>
      <c r="W34" s="80"/>
    </row>
    <row r="35" spans="1:23" s="36" customFormat="1" ht="18.600000000000001" x14ac:dyDescent="0.4">
      <c r="A35" s="56"/>
      <c r="B35" s="38" t="s">
        <v>151</v>
      </c>
      <c r="C35" s="57" t="e" vm="8">
        <v>#VALUE!</v>
      </c>
      <c r="D35" s="97" t="s">
        <v>152</v>
      </c>
      <c r="E35" s="42">
        <v>30</v>
      </c>
      <c r="F35" s="41">
        <v>64.2</v>
      </c>
      <c r="G35" s="41">
        <v>2.7839999999999998</v>
      </c>
      <c r="H35" s="41">
        <v>2.3279999999999998</v>
      </c>
      <c r="I35" s="41">
        <v>5.1960000000000006</v>
      </c>
      <c r="K35" s="80"/>
      <c r="L35" s="80"/>
      <c r="M35" s="80"/>
      <c r="N35" s="80"/>
      <c r="O35" s="80"/>
      <c r="P35" s="80"/>
      <c r="Q35" s="90"/>
      <c r="R35" s="90"/>
      <c r="S35" s="90"/>
      <c r="T35" s="90"/>
      <c r="U35" s="80"/>
      <c r="V35" s="80"/>
      <c r="W35" s="80"/>
    </row>
    <row r="36" spans="1:23" s="36" customFormat="1" ht="37.200000000000003" x14ac:dyDescent="0.4">
      <c r="A36" s="82" t="s">
        <v>27</v>
      </c>
      <c r="B36" s="38" t="s">
        <v>153</v>
      </c>
      <c r="C36" s="57" t="e" vm="5">
        <v>#VALUE!</v>
      </c>
      <c r="D36" s="97" t="s">
        <v>154</v>
      </c>
      <c r="E36" s="44">
        <v>30</v>
      </c>
      <c r="F36" s="41">
        <v>66</v>
      </c>
      <c r="G36" s="41">
        <v>9</v>
      </c>
      <c r="H36" s="41">
        <v>1.3140000000000001</v>
      </c>
      <c r="I36" s="41">
        <v>3.1559999999999997</v>
      </c>
      <c r="K36" s="80"/>
      <c r="L36" s="80"/>
      <c r="M36" s="80"/>
      <c r="N36" s="80"/>
      <c r="O36" s="80"/>
      <c r="P36" s="80"/>
      <c r="Q36" s="90"/>
      <c r="R36" s="90"/>
      <c r="S36" s="90"/>
      <c r="T36" s="90"/>
      <c r="U36" s="80"/>
      <c r="V36" s="80"/>
      <c r="W36" s="80"/>
    </row>
    <row r="37" spans="1:23" s="36" customFormat="1" ht="18.600000000000001" x14ac:dyDescent="0.4">
      <c r="A37" s="82"/>
      <c r="B37" s="38" t="s">
        <v>155</v>
      </c>
      <c r="C37" s="110"/>
      <c r="D37" s="97" t="s">
        <v>156</v>
      </c>
      <c r="E37" s="44">
        <v>75</v>
      </c>
      <c r="F37" s="41">
        <v>30.45</v>
      </c>
      <c r="G37" s="41">
        <v>3.8250000000000002</v>
      </c>
      <c r="H37" s="41">
        <v>0.3735</v>
      </c>
      <c r="I37" s="41">
        <v>2.85</v>
      </c>
      <c r="K37" s="80"/>
      <c r="L37" s="80"/>
      <c r="M37" s="80"/>
      <c r="N37" s="80"/>
      <c r="O37" s="80"/>
      <c r="P37" s="80"/>
      <c r="Q37" s="90"/>
      <c r="R37" s="90"/>
      <c r="S37" s="90"/>
      <c r="T37" s="90"/>
      <c r="U37" s="80"/>
      <c r="V37" s="80"/>
      <c r="W37" s="80"/>
    </row>
    <row r="38" spans="1:23" s="36" customFormat="1" ht="18.600000000000001" x14ac:dyDescent="0.4">
      <c r="A38" s="82"/>
      <c r="B38" s="38" t="s">
        <v>261</v>
      </c>
      <c r="C38" s="110"/>
      <c r="D38" s="97" t="s">
        <v>262</v>
      </c>
      <c r="E38" s="44">
        <v>80</v>
      </c>
      <c r="F38" s="41">
        <v>60.56</v>
      </c>
      <c r="G38" s="41">
        <v>11.52</v>
      </c>
      <c r="H38" s="41">
        <v>1.8159999999999998</v>
      </c>
      <c r="I38" s="41">
        <v>0.52400000000000002</v>
      </c>
      <c r="K38" s="80"/>
      <c r="L38" s="80"/>
      <c r="M38" s="80"/>
      <c r="N38" s="80"/>
      <c r="O38" s="80"/>
      <c r="P38" s="80"/>
      <c r="Q38" s="90"/>
      <c r="R38" s="90"/>
      <c r="S38" s="90"/>
      <c r="T38" s="90"/>
      <c r="U38" s="80"/>
      <c r="V38" s="80"/>
      <c r="W38" s="80"/>
    </row>
    <row r="39" spans="1:23" s="36" customFormat="1" ht="18.600000000000001" x14ac:dyDescent="0.4">
      <c r="A39" s="82"/>
      <c r="B39" s="38" t="s">
        <v>73</v>
      </c>
      <c r="C39" s="111"/>
      <c r="D39" s="97" t="s">
        <v>74</v>
      </c>
      <c r="E39" s="44">
        <v>80</v>
      </c>
      <c r="F39" s="41">
        <v>125.6</v>
      </c>
      <c r="G39" s="41">
        <v>24</v>
      </c>
      <c r="H39" s="41">
        <v>0.80799999999999994</v>
      </c>
      <c r="I39" s="41">
        <v>4.1520000000000001</v>
      </c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</row>
    <row r="40" spans="1:23" s="36" customFormat="1" ht="18.600000000000001" x14ac:dyDescent="0.4">
      <c r="A40" s="82"/>
      <c r="B40" s="94" t="s">
        <v>242</v>
      </c>
      <c r="C40" s="111"/>
      <c r="D40" s="97"/>
      <c r="E40" s="23">
        <v>50</v>
      </c>
      <c r="F40" s="23">
        <v>50.5</v>
      </c>
      <c r="G40" s="23">
        <v>6.85</v>
      </c>
      <c r="H40" s="23">
        <v>1.69</v>
      </c>
      <c r="I40" s="23">
        <v>0.94</v>
      </c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</row>
    <row r="41" spans="1:23" ht="37.200000000000003" x14ac:dyDescent="0.4">
      <c r="A41" s="82"/>
      <c r="B41" s="38" t="s">
        <v>263</v>
      </c>
      <c r="C41" s="111"/>
      <c r="D41" s="97" t="s">
        <v>157</v>
      </c>
      <c r="E41" s="44">
        <v>100</v>
      </c>
      <c r="F41" s="41">
        <v>18.5</v>
      </c>
      <c r="G41" s="41">
        <v>1.5</v>
      </c>
      <c r="H41" s="41">
        <v>0.37</v>
      </c>
      <c r="I41" s="41">
        <v>1.63</v>
      </c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</row>
    <row r="42" spans="1:23" ht="18.600000000000001" x14ac:dyDescent="0.4">
      <c r="A42" s="82"/>
      <c r="B42" s="38" t="s">
        <v>158</v>
      </c>
      <c r="C42" s="111"/>
      <c r="D42" s="97" t="s">
        <v>159</v>
      </c>
      <c r="E42" s="44">
        <v>100</v>
      </c>
      <c r="F42" s="41">
        <v>15.9</v>
      </c>
      <c r="G42" s="41">
        <v>1.68</v>
      </c>
      <c r="H42" s="41">
        <v>15.9</v>
      </c>
      <c r="I42" s="41">
        <v>1.32</v>
      </c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</row>
    <row r="43" spans="1:23" ht="18.600000000000001" x14ac:dyDescent="0.4">
      <c r="A43" s="82"/>
      <c r="B43" s="38" t="s">
        <v>160</v>
      </c>
      <c r="C43" s="111"/>
      <c r="D43" s="97"/>
      <c r="E43" s="44">
        <v>100</v>
      </c>
      <c r="F43" s="41">
        <v>91.9</v>
      </c>
      <c r="G43" s="41">
        <v>13.4</v>
      </c>
      <c r="H43" s="41">
        <v>0.51300000000000001</v>
      </c>
      <c r="I43" s="41">
        <v>5.36</v>
      </c>
    </row>
    <row r="44" spans="1:23" ht="37.200000000000003" x14ac:dyDescent="0.4">
      <c r="A44" s="82"/>
      <c r="B44" s="38" t="s">
        <v>62</v>
      </c>
      <c r="C44" s="111"/>
      <c r="D44" s="97" t="s">
        <v>63</v>
      </c>
      <c r="E44" s="44">
        <v>5</v>
      </c>
      <c r="F44" s="41">
        <v>35.25</v>
      </c>
      <c r="G44" s="41">
        <v>0.03</v>
      </c>
      <c r="H44" s="41">
        <v>3.9</v>
      </c>
      <c r="I44" s="41">
        <v>0.01</v>
      </c>
    </row>
    <row r="45" spans="1:23" ht="18.600000000000001" x14ac:dyDescent="0.4">
      <c r="A45" s="82"/>
      <c r="B45" s="38" t="s">
        <v>64</v>
      </c>
      <c r="C45" s="111"/>
      <c r="D45" s="97" t="s">
        <v>65</v>
      </c>
      <c r="E45" s="44">
        <v>10</v>
      </c>
      <c r="F45" s="41">
        <v>61.1</v>
      </c>
      <c r="G45" s="41">
        <v>1.42</v>
      </c>
      <c r="H45" s="41">
        <v>5.36</v>
      </c>
      <c r="I45" s="41">
        <v>2.42</v>
      </c>
    </row>
    <row r="46" spans="1:23" ht="37.200000000000003" x14ac:dyDescent="0.4">
      <c r="A46" s="82"/>
      <c r="B46" s="38" t="s">
        <v>66</v>
      </c>
      <c r="C46" s="111"/>
      <c r="D46" s="97"/>
      <c r="E46" s="44">
        <v>40</v>
      </c>
      <c r="F46" s="41">
        <v>92</v>
      </c>
      <c r="G46" s="41">
        <v>19.68</v>
      </c>
      <c r="H46" s="41">
        <v>0.66399999999999992</v>
      </c>
      <c r="I46" s="41">
        <v>3.1519999999999997</v>
      </c>
    </row>
    <row r="47" spans="1:23" ht="18.600000000000001" x14ac:dyDescent="0.4">
      <c r="A47" s="82" t="s">
        <v>140</v>
      </c>
      <c r="B47" s="38" t="s">
        <v>67</v>
      </c>
      <c r="C47" s="111"/>
      <c r="D47" s="97"/>
      <c r="E47" s="44">
        <v>50</v>
      </c>
      <c r="F47" s="41"/>
      <c r="G47" s="41"/>
      <c r="H47" s="41"/>
      <c r="I47" s="41"/>
    </row>
    <row r="48" spans="1:23" ht="18.600000000000001" x14ac:dyDescent="0.4">
      <c r="A48" s="82" t="s">
        <v>140</v>
      </c>
      <c r="B48" s="38" t="s">
        <v>161</v>
      </c>
      <c r="C48" s="111"/>
      <c r="D48" s="97"/>
      <c r="E48" s="44">
        <v>100</v>
      </c>
      <c r="F48" s="41">
        <v>48.076000000000001</v>
      </c>
      <c r="G48" s="41">
        <v>13.48</v>
      </c>
      <c r="H48" s="41">
        <v>0</v>
      </c>
      <c r="I48" s="41">
        <v>0</v>
      </c>
    </row>
    <row r="49" spans="1:16" s="36" customFormat="1" ht="18.600000000000001" x14ac:dyDescent="0.4">
      <c r="A49" s="53"/>
      <c r="B49" s="46" t="s">
        <v>28</v>
      </c>
      <c r="C49" s="111"/>
      <c r="D49" s="97"/>
      <c r="E49" s="62"/>
      <c r="F49" s="49">
        <f>SUM(F34:F48)</f>
        <v>793.67349999999999</v>
      </c>
      <c r="G49" s="49">
        <f t="shared" ref="G49:I49" si="1">SUM(G34:G48)</f>
        <v>109.55525000000002</v>
      </c>
      <c r="H49" s="49">
        <f t="shared" si="1"/>
        <v>36.465250000000005</v>
      </c>
      <c r="I49" s="49">
        <f t="shared" si="1"/>
        <v>35.397500000000001</v>
      </c>
      <c r="K49" s="75"/>
      <c r="L49" s="76"/>
      <c r="M49" s="76"/>
      <c r="N49" s="76"/>
      <c r="O49" s="76"/>
      <c r="P49" s="76"/>
    </row>
    <row r="50" spans="1:16" ht="37.200000000000003" x14ac:dyDescent="0.4">
      <c r="A50" s="108" t="s">
        <v>31</v>
      </c>
      <c r="B50" s="105" t="s">
        <v>19</v>
      </c>
      <c r="C50" s="106" t="s">
        <v>20</v>
      </c>
      <c r="D50" s="107" t="s">
        <v>21</v>
      </c>
      <c r="E50" s="106" t="s">
        <v>22</v>
      </c>
      <c r="F50" s="35" t="s">
        <v>23</v>
      </c>
      <c r="G50" s="35" t="s">
        <v>24</v>
      </c>
      <c r="H50" s="35" t="s">
        <v>25</v>
      </c>
      <c r="I50" s="35" t="s">
        <v>26</v>
      </c>
    </row>
    <row r="51" spans="1:16" ht="37.200000000000003" x14ac:dyDescent="0.4">
      <c r="A51" s="81"/>
      <c r="B51" s="38" t="s">
        <v>162</v>
      </c>
      <c r="C51" s="63" t="e" vm="6">
        <v>#VALUE!</v>
      </c>
      <c r="D51" s="97" t="s">
        <v>163</v>
      </c>
      <c r="E51" s="41">
        <v>55</v>
      </c>
      <c r="F51" s="41">
        <v>35.529999999999994</v>
      </c>
      <c r="G51" s="41">
        <v>2.9920000000000004</v>
      </c>
      <c r="H51" s="41">
        <v>0.94269999999999998</v>
      </c>
      <c r="I51" s="41">
        <v>3.113</v>
      </c>
    </row>
    <row r="52" spans="1:16" ht="55.8" x14ac:dyDescent="0.4">
      <c r="A52" s="81"/>
      <c r="B52" s="38" t="s">
        <v>164</v>
      </c>
      <c r="C52" s="63" t="e" vm="3">
        <v>#VALUE!</v>
      </c>
      <c r="D52" s="97" t="s">
        <v>165</v>
      </c>
      <c r="E52" s="42">
        <v>55</v>
      </c>
      <c r="F52" s="41">
        <v>62.26</v>
      </c>
      <c r="G52" s="41">
        <v>6.0939999999999994</v>
      </c>
      <c r="H52" s="41">
        <v>2.4090000000000003</v>
      </c>
      <c r="I52" s="41">
        <v>3.8170000000000006</v>
      </c>
    </row>
    <row r="53" spans="1:16" ht="37.200000000000003" x14ac:dyDescent="0.4">
      <c r="A53" s="82" t="s">
        <v>27</v>
      </c>
      <c r="B53" s="38" t="s">
        <v>166</v>
      </c>
      <c r="C53" s="63" t="e" vm="13">
        <v>#VALUE!</v>
      </c>
      <c r="D53" s="97" t="s">
        <v>167</v>
      </c>
      <c r="E53" s="44">
        <v>55</v>
      </c>
      <c r="F53" s="41">
        <v>62.7</v>
      </c>
      <c r="G53" s="41">
        <v>7.9749999999999996</v>
      </c>
      <c r="H53" s="41">
        <v>2.4200000000000004</v>
      </c>
      <c r="I53" s="41">
        <v>2.0350000000000001</v>
      </c>
    </row>
    <row r="54" spans="1:16" ht="18.600000000000001" x14ac:dyDescent="0.4">
      <c r="A54" s="81"/>
      <c r="B54" s="38" t="s">
        <v>61</v>
      </c>
      <c r="C54" s="59"/>
      <c r="D54" s="97" t="s">
        <v>168</v>
      </c>
      <c r="E54" s="44">
        <v>80</v>
      </c>
      <c r="F54" s="41">
        <v>137</v>
      </c>
      <c r="G54" s="41">
        <v>26.2</v>
      </c>
      <c r="H54" s="41">
        <v>1.08</v>
      </c>
      <c r="I54" s="41">
        <v>4.54</v>
      </c>
    </row>
    <row r="55" spans="1:16" ht="18.600000000000001" x14ac:dyDescent="0.4">
      <c r="A55" s="81"/>
      <c r="B55" s="38" t="s">
        <v>90</v>
      </c>
      <c r="C55" s="59"/>
      <c r="D55" s="97" t="s">
        <v>91</v>
      </c>
      <c r="E55" s="44">
        <v>80</v>
      </c>
      <c r="F55" s="41">
        <v>70.400000000000006</v>
      </c>
      <c r="G55" s="41">
        <v>13.52</v>
      </c>
      <c r="H55" s="41">
        <v>0.49840000000000001</v>
      </c>
      <c r="I55" s="41">
        <v>2.4159999999999999</v>
      </c>
      <c r="K55" s="75"/>
      <c r="L55" s="76"/>
      <c r="M55" s="76"/>
      <c r="N55" s="76"/>
      <c r="O55" s="76"/>
      <c r="P55" s="76"/>
    </row>
    <row r="56" spans="1:16" ht="18.600000000000001" x14ac:dyDescent="0.4">
      <c r="A56" s="81"/>
      <c r="B56" s="24" t="s">
        <v>233</v>
      </c>
      <c r="C56" s="59"/>
      <c r="D56" s="97"/>
      <c r="E56" s="25">
        <v>50</v>
      </c>
      <c r="F56" s="25">
        <v>21.7</v>
      </c>
      <c r="G56" s="25">
        <v>1.07</v>
      </c>
      <c r="H56" s="25">
        <v>1.66</v>
      </c>
      <c r="I56" s="25">
        <v>0.32200000000000001</v>
      </c>
      <c r="K56" s="75"/>
      <c r="L56" s="76"/>
      <c r="M56" s="76"/>
      <c r="N56" s="76"/>
      <c r="O56" s="76"/>
      <c r="P56" s="76"/>
    </row>
    <row r="57" spans="1:16" ht="18.600000000000001" x14ac:dyDescent="0.4">
      <c r="A57" s="81"/>
      <c r="B57" s="38" t="s">
        <v>264</v>
      </c>
      <c r="C57" s="59"/>
      <c r="D57" s="97" t="s">
        <v>265</v>
      </c>
      <c r="E57" s="44">
        <v>100</v>
      </c>
      <c r="F57" s="41">
        <v>42</v>
      </c>
      <c r="G57" s="41">
        <v>6.9</v>
      </c>
      <c r="H57" s="41">
        <v>0.7400000000000001</v>
      </c>
      <c r="I57" s="41">
        <v>0.15</v>
      </c>
      <c r="K57" s="75"/>
      <c r="L57" s="76"/>
      <c r="M57" s="76"/>
      <c r="N57" s="76"/>
      <c r="O57" s="76"/>
      <c r="P57" s="76"/>
    </row>
    <row r="58" spans="1:16" ht="37.200000000000003" x14ac:dyDescent="0.4">
      <c r="A58" s="81"/>
      <c r="B58" s="38" t="s">
        <v>169</v>
      </c>
      <c r="C58" s="59"/>
      <c r="D58" s="97" t="s">
        <v>170</v>
      </c>
      <c r="E58" s="44">
        <v>100</v>
      </c>
      <c r="F58" s="41">
        <v>19.04</v>
      </c>
      <c r="G58" s="41">
        <v>3.68</v>
      </c>
      <c r="H58" s="41">
        <v>0.2</v>
      </c>
      <c r="I58" s="41">
        <v>1.26</v>
      </c>
    </row>
    <row r="59" spans="1:16" ht="18.600000000000001" x14ac:dyDescent="0.4">
      <c r="A59" s="81"/>
      <c r="B59" s="38" t="s">
        <v>171</v>
      </c>
      <c r="C59" s="59"/>
      <c r="D59" s="97"/>
      <c r="E59" s="44">
        <v>100</v>
      </c>
      <c r="F59" s="41">
        <v>60.8</v>
      </c>
      <c r="G59" s="41">
        <v>9.3800000000000008</v>
      </c>
      <c r="H59" s="41">
        <v>0.28000000000000003</v>
      </c>
      <c r="I59" s="41">
        <v>3.92</v>
      </c>
    </row>
    <row r="60" spans="1:16" ht="37.200000000000003" x14ac:dyDescent="0.4">
      <c r="A60" s="81"/>
      <c r="B60" s="38" t="s">
        <v>62</v>
      </c>
      <c r="C60" s="59"/>
      <c r="D60" s="97" t="s">
        <v>63</v>
      </c>
      <c r="E60" s="44">
        <v>5</v>
      </c>
      <c r="F60" s="41">
        <v>35.25</v>
      </c>
      <c r="G60" s="41">
        <v>0.03</v>
      </c>
      <c r="H60" s="41">
        <v>3.9</v>
      </c>
      <c r="I60" s="41">
        <v>0.01</v>
      </c>
    </row>
    <row r="61" spans="1:16" ht="18.600000000000001" x14ac:dyDescent="0.4">
      <c r="A61" s="81"/>
      <c r="B61" s="38" t="s">
        <v>64</v>
      </c>
      <c r="C61" s="59"/>
      <c r="D61" s="97" t="s">
        <v>65</v>
      </c>
      <c r="E61" s="44">
        <v>10</v>
      </c>
      <c r="F61" s="41">
        <v>61.1</v>
      </c>
      <c r="G61" s="41">
        <v>1.42</v>
      </c>
      <c r="H61" s="41">
        <v>5.36</v>
      </c>
      <c r="I61" s="41">
        <v>2.42</v>
      </c>
    </row>
    <row r="62" spans="1:16" ht="37.200000000000003" x14ac:dyDescent="0.4">
      <c r="A62" s="81"/>
      <c r="B62" s="38" t="s">
        <v>66</v>
      </c>
      <c r="C62" s="59"/>
      <c r="D62" s="97"/>
      <c r="E62" s="44">
        <v>40</v>
      </c>
      <c r="F62" s="41">
        <v>92</v>
      </c>
      <c r="G62" s="41">
        <v>19.68</v>
      </c>
      <c r="H62" s="41">
        <v>0.66399999999999992</v>
      </c>
      <c r="I62" s="41">
        <v>3.1519999999999997</v>
      </c>
    </row>
    <row r="63" spans="1:16" ht="18.600000000000001" x14ac:dyDescent="0.4">
      <c r="A63" s="81" t="s">
        <v>140</v>
      </c>
      <c r="B63" s="38" t="s">
        <v>67</v>
      </c>
      <c r="C63" s="59"/>
      <c r="D63" s="97"/>
      <c r="E63" s="44">
        <v>50</v>
      </c>
      <c r="F63" s="41"/>
      <c r="G63" s="41"/>
      <c r="H63" s="41"/>
      <c r="I63" s="41"/>
    </row>
    <row r="64" spans="1:16" ht="18.600000000000001" x14ac:dyDescent="0.4">
      <c r="A64" s="81" t="s">
        <v>140</v>
      </c>
      <c r="B64" s="38" t="s">
        <v>172</v>
      </c>
      <c r="C64" s="59"/>
      <c r="D64" s="97"/>
      <c r="E64" s="44">
        <v>100</v>
      </c>
      <c r="F64" s="41">
        <v>24.2</v>
      </c>
      <c r="G64" s="41">
        <v>4.2</v>
      </c>
      <c r="H64" s="41">
        <v>0.2</v>
      </c>
      <c r="I64" s="41">
        <v>0.5</v>
      </c>
    </row>
    <row r="65" spans="1:13" ht="18.600000000000001" x14ac:dyDescent="0.4">
      <c r="A65" s="43"/>
      <c r="B65" s="46" t="s">
        <v>28</v>
      </c>
      <c r="C65" s="59"/>
      <c r="D65" s="97"/>
      <c r="E65" s="77"/>
      <c r="F65" s="49">
        <f>SUM(F51:F64)</f>
        <v>723.98000000000013</v>
      </c>
      <c r="G65" s="49">
        <f t="shared" ref="G65:I65" si="2">SUM(G51:G64)</f>
        <v>103.14100000000001</v>
      </c>
      <c r="H65" s="49">
        <f t="shared" si="2"/>
        <v>20.354100000000003</v>
      </c>
      <c r="I65" s="49">
        <f t="shared" si="2"/>
        <v>27.655000000000001</v>
      </c>
    </row>
    <row r="66" spans="1:13" ht="37.200000000000003" x14ac:dyDescent="0.4">
      <c r="A66" s="104" t="s">
        <v>32</v>
      </c>
      <c r="B66" s="105" t="s">
        <v>19</v>
      </c>
      <c r="C66" s="106" t="s">
        <v>20</v>
      </c>
      <c r="D66" s="107" t="s">
        <v>21</v>
      </c>
      <c r="E66" s="106" t="s">
        <v>22</v>
      </c>
      <c r="F66" s="35" t="s">
        <v>23</v>
      </c>
      <c r="G66" s="35" t="s">
        <v>24</v>
      </c>
      <c r="H66" s="35" t="s">
        <v>25</v>
      </c>
      <c r="I66" s="35" t="s">
        <v>26</v>
      </c>
    </row>
    <row r="67" spans="1:13" ht="18.600000000000001" x14ac:dyDescent="0.4">
      <c r="A67" s="82"/>
      <c r="B67" s="38" t="s">
        <v>173</v>
      </c>
      <c r="C67" s="39" t="e" vm="4">
        <v>#VALUE!</v>
      </c>
      <c r="D67" s="97" t="s">
        <v>174</v>
      </c>
      <c r="E67" s="41">
        <v>100</v>
      </c>
      <c r="F67" s="41">
        <v>154.66666666666666</v>
      </c>
      <c r="G67" s="41">
        <v>21.133333333333333</v>
      </c>
      <c r="H67" s="41">
        <v>4.2266666666666666</v>
      </c>
      <c r="I67" s="41">
        <v>6.8666666666666663</v>
      </c>
    </row>
    <row r="68" spans="1:13" ht="18.600000000000001" x14ac:dyDescent="0.4">
      <c r="A68" s="82"/>
      <c r="B68" s="38" t="s">
        <v>266</v>
      </c>
      <c r="C68" s="39" t="e" vm="7">
        <v>#VALUE!</v>
      </c>
      <c r="D68" s="97" t="s">
        <v>267</v>
      </c>
      <c r="E68" s="42">
        <v>100</v>
      </c>
      <c r="F68" s="41">
        <v>132</v>
      </c>
      <c r="G68" s="41">
        <v>9.9499999999999993</v>
      </c>
      <c r="H68" s="41">
        <v>7.4</v>
      </c>
      <c r="I68" s="41">
        <v>5.87</v>
      </c>
    </row>
    <row r="69" spans="1:13" ht="18.600000000000001" x14ac:dyDescent="0.4">
      <c r="A69" s="82" t="s">
        <v>27</v>
      </c>
      <c r="B69" s="38" t="s">
        <v>175</v>
      </c>
      <c r="C69" s="39" t="e" vm="5">
        <v>#VALUE!</v>
      </c>
      <c r="D69" s="97" t="s">
        <v>176</v>
      </c>
      <c r="E69" s="44">
        <v>100</v>
      </c>
      <c r="F69" s="41">
        <v>136.66666666666666</v>
      </c>
      <c r="G69" s="41">
        <v>21</v>
      </c>
      <c r="H69" s="41">
        <v>3.36</v>
      </c>
      <c r="I69" s="41">
        <v>3.7333333333333334</v>
      </c>
    </row>
    <row r="70" spans="1:13" ht="18.600000000000001" x14ac:dyDescent="0.4">
      <c r="A70" s="82"/>
      <c r="B70" s="38" t="s">
        <v>268</v>
      </c>
      <c r="C70" s="112"/>
      <c r="D70" s="97" t="s">
        <v>269</v>
      </c>
      <c r="E70" s="44">
        <v>75</v>
      </c>
      <c r="F70" s="41">
        <v>61.2</v>
      </c>
      <c r="G70" s="41">
        <v>2.64</v>
      </c>
      <c r="H70" s="41">
        <v>2.7</v>
      </c>
      <c r="I70" s="41">
        <v>6.5549999999999997</v>
      </c>
    </row>
    <row r="71" spans="1:13" ht="18.600000000000001" x14ac:dyDescent="0.4">
      <c r="A71" s="82"/>
      <c r="B71" s="38" t="s">
        <v>96</v>
      </c>
      <c r="C71" s="112"/>
      <c r="D71" s="97" t="s">
        <v>97</v>
      </c>
      <c r="E71" s="44">
        <v>30</v>
      </c>
      <c r="F71" s="41">
        <v>34.32</v>
      </c>
      <c r="G71" s="41">
        <v>5.0999999999999996</v>
      </c>
      <c r="H71" s="41">
        <v>0.87</v>
      </c>
      <c r="I71" s="41">
        <v>1.1639999999999999</v>
      </c>
    </row>
    <row r="72" spans="1:13" ht="18.600000000000001" x14ac:dyDescent="0.4">
      <c r="A72" s="82"/>
      <c r="B72" s="38" t="s">
        <v>177</v>
      </c>
      <c r="C72" s="112"/>
      <c r="D72" s="97" t="s">
        <v>178</v>
      </c>
      <c r="E72" s="44">
        <v>75</v>
      </c>
      <c r="F72" s="41">
        <v>31.635000000000002</v>
      </c>
      <c r="G72" s="41">
        <v>6.7050000000000001</v>
      </c>
      <c r="H72" s="41">
        <v>0.3</v>
      </c>
      <c r="I72" s="41">
        <v>2.0699999999999994</v>
      </c>
    </row>
    <row r="73" spans="1:13" ht="18.600000000000001" x14ac:dyDescent="0.4">
      <c r="A73" s="82"/>
      <c r="B73" s="38" t="s">
        <v>179</v>
      </c>
      <c r="C73" s="112"/>
      <c r="D73" s="97" t="s">
        <v>180</v>
      </c>
      <c r="E73" s="44">
        <v>100</v>
      </c>
      <c r="F73" s="41">
        <v>22.3</v>
      </c>
      <c r="G73" s="41">
        <v>3.96</v>
      </c>
      <c r="H73" s="41">
        <v>0.1</v>
      </c>
      <c r="I73" s="41">
        <v>0.76</v>
      </c>
      <c r="J73" s="20"/>
      <c r="K73" s="20"/>
      <c r="L73" s="20"/>
      <c r="M73" s="20"/>
    </row>
    <row r="74" spans="1:13" ht="18.600000000000001" x14ac:dyDescent="0.4">
      <c r="A74" s="82"/>
      <c r="B74" s="38" t="s">
        <v>181</v>
      </c>
      <c r="C74" s="112"/>
      <c r="D74" s="97" t="s">
        <v>182</v>
      </c>
      <c r="E74" s="44">
        <v>100</v>
      </c>
      <c r="F74" s="41">
        <v>46</v>
      </c>
      <c r="G74" s="41">
        <v>8.4600000000000009</v>
      </c>
      <c r="H74" s="41">
        <v>0.17499999999999999</v>
      </c>
      <c r="I74" s="41">
        <v>1.51</v>
      </c>
    </row>
    <row r="75" spans="1:13" ht="37.200000000000003" x14ac:dyDescent="0.4">
      <c r="A75" s="82"/>
      <c r="B75" s="38" t="s">
        <v>183</v>
      </c>
      <c r="C75" s="112"/>
      <c r="D75" s="97"/>
      <c r="E75" s="44">
        <v>75</v>
      </c>
      <c r="F75" s="41">
        <v>16.649999999999999</v>
      </c>
      <c r="G75" s="41">
        <v>2.64</v>
      </c>
      <c r="H75" s="41">
        <v>9.7500000000000003E-2</v>
      </c>
      <c r="I75" s="41">
        <v>0.76500000000000001</v>
      </c>
    </row>
    <row r="76" spans="1:13" ht="37.200000000000003" x14ac:dyDescent="0.4">
      <c r="A76" s="82"/>
      <c r="B76" s="38" t="s">
        <v>62</v>
      </c>
      <c r="C76" s="112"/>
      <c r="D76" s="97" t="s">
        <v>63</v>
      </c>
      <c r="E76" s="44">
        <v>5</v>
      </c>
      <c r="F76" s="41">
        <v>35.25</v>
      </c>
      <c r="G76" s="41">
        <v>0.03</v>
      </c>
      <c r="H76" s="41">
        <v>3.9</v>
      </c>
      <c r="I76" s="41">
        <v>0.01</v>
      </c>
    </row>
    <row r="77" spans="1:13" ht="18.600000000000001" x14ac:dyDescent="0.4">
      <c r="A77" s="82"/>
      <c r="B77" s="38" t="s">
        <v>64</v>
      </c>
      <c r="C77" s="112"/>
      <c r="D77" s="97" t="s">
        <v>65</v>
      </c>
      <c r="E77" s="44">
        <v>5</v>
      </c>
      <c r="F77" s="41">
        <v>30.55</v>
      </c>
      <c r="G77" s="41">
        <v>0.71</v>
      </c>
      <c r="H77" s="41">
        <v>2.68</v>
      </c>
      <c r="I77" s="41">
        <v>1.21</v>
      </c>
    </row>
    <row r="78" spans="1:13" ht="37.200000000000003" x14ac:dyDescent="0.4">
      <c r="A78" s="82"/>
      <c r="B78" s="38" t="s">
        <v>66</v>
      </c>
      <c r="C78" s="112"/>
      <c r="D78" s="97"/>
      <c r="E78" s="44">
        <v>40</v>
      </c>
      <c r="F78" s="41">
        <v>92</v>
      </c>
      <c r="G78" s="41">
        <v>19.68</v>
      </c>
      <c r="H78" s="41">
        <v>0.66399999999999992</v>
      </c>
      <c r="I78" s="41">
        <v>3.1519999999999997</v>
      </c>
    </row>
    <row r="79" spans="1:13" ht="18.600000000000001" x14ac:dyDescent="0.4">
      <c r="A79" s="82" t="s">
        <v>140</v>
      </c>
      <c r="B79" s="38" t="s">
        <v>67</v>
      </c>
      <c r="C79" s="112"/>
      <c r="D79" s="97"/>
      <c r="E79" s="44">
        <v>50</v>
      </c>
      <c r="F79" s="41"/>
      <c r="G79" s="41"/>
      <c r="H79" s="41"/>
      <c r="I79" s="41"/>
    </row>
    <row r="80" spans="1:13" ht="18.600000000000001" x14ac:dyDescent="0.4">
      <c r="A80" s="82" t="s">
        <v>140</v>
      </c>
      <c r="B80" s="38" t="s">
        <v>94</v>
      </c>
      <c r="C80" s="112"/>
      <c r="D80" s="97"/>
      <c r="E80" s="44">
        <v>100</v>
      </c>
      <c r="F80" s="41">
        <v>40</v>
      </c>
      <c r="G80" s="41">
        <v>9.24</v>
      </c>
      <c r="H80" s="41">
        <v>0</v>
      </c>
      <c r="I80" s="41">
        <v>0.3</v>
      </c>
    </row>
    <row r="81" spans="1:9" ht="18.600000000000001" x14ac:dyDescent="0.4">
      <c r="A81" s="53"/>
      <c r="B81" s="46" t="s">
        <v>28</v>
      </c>
      <c r="C81" s="112"/>
      <c r="D81" s="43"/>
      <c r="E81" s="62"/>
      <c r="F81" s="113">
        <f>SUM(F67:F80)</f>
        <v>833.23833333333312</v>
      </c>
      <c r="G81" s="113">
        <f t="shared" ref="G81:I81" si="3">SUM(G67:G80)</f>
        <v>111.24833333333332</v>
      </c>
      <c r="H81" s="113">
        <f t="shared" si="3"/>
        <v>26.473166666666671</v>
      </c>
      <c r="I81" s="113">
        <f t="shared" si="3"/>
        <v>33.966000000000001</v>
      </c>
    </row>
    <row r="82" spans="1:9" ht="18.600000000000001" x14ac:dyDescent="0.4">
      <c r="A82" s="283" t="s">
        <v>33</v>
      </c>
      <c r="B82" s="283"/>
      <c r="C82" s="283"/>
      <c r="D82" s="283"/>
      <c r="E82" s="283"/>
      <c r="F82" s="115">
        <f>AVERAGE(F23,F32,F49,F65,F81)</f>
        <v>750.88996666666662</v>
      </c>
      <c r="G82" s="115">
        <f t="shared" ref="G82:I82" si="4">AVERAGE(G23,G32,G49,G65,G81)</f>
        <v>105.38865000000001</v>
      </c>
      <c r="H82" s="115">
        <f t="shared" si="4"/>
        <v>24.889353333333336</v>
      </c>
      <c r="I82" s="115">
        <f t="shared" si="4"/>
        <v>28.038508333333333</v>
      </c>
    </row>
    <row r="83" spans="1:9" ht="18.600000000000001" x14ac:dyDescent="0.4">
      <c r="A83" s="114"/>
      <c r="B83" s="114"/>
      <c r="C83" s="114"/>
      <c r="D83" s="284" t="s">
        <v>34</v>
      </c>
      <c r="E83" s="284"/>
      <c r="F83" s="27"/>
      <c r="G83" s="27">
        <f>G82*4/F82*100</f>
        <v>56.140662242612649</v>
      </c>
      <c r="H83" s="27">
        <f>H82*9/F82*100</f>
        <v>29.831824893651753</v>
      </c>
      <c r="I83" s="27">
        <f>I82*4/F82*100</f>
        <v>14.936147546518022</v>
      </c>
    </row>
    <row r="84" spans="1:9" ht="18.600000000000001" x14ac:dyDescent="0.4">
      <c r="A84" s="114"/>
      <c r="B84" s="114"/>
      <c r="C84" s="114"/>
      <c r="D84" s="284" t="s">
        <v>35</v>
      </c>
      <c r="E84" s="284"/>
      <c r="F84" s="27" t="s">
        <v>36</v>
      </c>
      <c r="G84" s="27" t="s">
        <v>37</v>
      </c>
      <c r="H84" s="27" t="s">
        <v>38</v>
      </c>
      <c r="I84" s="27" t="s">
        <v>39</v>
      </c>
    </row>
    <row r="85" spans="1:9" x14ac:dyDescent="0.35">
      <c r="A85" s="237" t="s">
        <v>40</v>
      </c>
      <c r="B85" s="237"/>
      <c r="C85" s="237"/>
      <c r="D85" s="237"/>
      <c r="E85" s="237"/>
      <c r="F85" s="237"/>
      <c r="G85" s="237"/>
      <c r="H85" s="237"/>
      <c r="I85" s="237"/>
    </row>
    <row r="86" spans="1:9" ht="18.600000000000001" x14ac:dyDescent="0.4">
      <c r="A86" s="259" t="s">
        <v>184</v>
      </c>
      <c r="B86" s="260"/>
      <c r="C86" s="260"/>
      <c r="D86" s="260"/>
      <c r="E86" s="260"/>
      <c r="F86" s="260"/>
      <c r="G86" s="260"/>
      <c r="H86" s="260"/>
      <c r="I86" s="261"/>
    </row>
    <row r="87" spans="1:9" ht="18.600000000000001" x14ac:dyDescent="0.4">
      <c r="A87" s="262" t="s">
        <v>41</v>
      </c>
      <c r="B87" s="263"/>
      <c r="C87" s="263"/>
      <c r="D87" s="263"/>
      <c r="E87" s="263"/>
      <c r="F87" s="263"/>
      <c r="G87" s="263"/>
      <c r="H87" s="263"/>
      <c r="I87" s="264"/>
    </row>
    <row r="88" spans="1:9" ht="18.600000000000001" x14ac:dyDescent="0.4">
      <c r="A88" s="262" t="s">
        <v>42</v>
      </c>
      <c r="B88" s="263"/>
      <c r="C88" s="263"/>
      <c r="D88" s="263"/>
      <c r="E88" s="263"/>
      <c r="F88" s="263"/>
      <c r="G88" s="263"/>
      <c r="H88" s="263"/>
      <c r="I88" s="264"/>
    </row>
    <row r="89" spans="1:9" ht="18.600000000000001" x14ac:dyDescent="0.4">
      <c r="A89" s="262" t="s">
        <v>43</v>
      </c>
      <c r="B89" s="263"/>
      <c r="C89" s="263"/>
      <c r="D89" s="263"/>
      <c r="E89" s="263"/>
      <c r="F89" s="263"/>
      <c r="G89" s="263"/>
      <c r="H89" s="263"/>
      <c r="I89" s="264"/>
    </row>
    <row r="90" spans="1:9" x14ac:dyDescent="0.35">
      <c r="A90" s="248"/>
      <c r="B90" s="249"/>
      <c r="C90" s="249"/>
      <c r="D90" s="249"/>
      <c r="E90" s="249"/>
      <c r="F90" s="249"/>
      <c r="G90" s="249"/>
      <c r="H90" s="249"/>
      <c r="I90" s="250"/>
    </row>
    <row r="91" spans="1:9" x14ac:dyDescent="0.35">
      <c r="A91" s="251" t="s">
        <v>44</v>
      </c>
      <c r="B91" s="251"/>
      <c r="C91" s="251"/>
      <c r="D91" s="251"/>
      <c r="E91" s="251"/>
      <c r="F91" s="251"/>
      <c r="G91" s="251"/>
      <c r="H91" s="251"/>
      <c r="I91" s="251"/>
    </row>
    <row r="92" spans="1:9" ht="18.600000000000001" x14ac:dyDescent="0.4">
      <c r="A92" s="70" t="s">
        <v>45</v>
      </c>
      <c r="B92" s="71" t="s">
        <v>46</v>
      </c>
      <c r="C92" s="71"/>
      <c r="D92" s="71"/>
      <c r="E92" s="71"/>
      <c r="F92" s="28"/>
      <c r="G92" s="28"/>
      <c r="H92" s="28"/>
      <c r="I92" s="29"/>
    </row>
    <row r="93" spans="1:9" ht="18.600000000000001" x14ac:dyDescent="0.4">
      <c r="A93" s="72" t="s">
        <v>47</v>
      </c>
      <c r="B93" s="73" t="s">
        <v>48</v>
      </c>
      <c r="C93" s="73"/>
      <c r="D93" s="73"/>
      <c r="E93" s="73"/>
      <c r="F93" s="30"/>
      <c r="G93" s="30"/>
      <c r="H93" s="30"/>
      <c r="I93" s="31"/>
    </row>
    <row r="94" spans="1:9" ht="18.600000000000001" x14ac:dyDescent="0.4">
      <c r="A94" s="72" t="s">
        <v>49</v>
      </c>
      <c r="B94" s="73" t="s">
        <v>8</v>
      </c>
      <c r="C94" s="73"/>
      <c r="D94" s="73"/>
      <c r="E94" s="73"/>
      <c r="F94" s="30"/>
      <c r="G94" s="30"/>
      <c r="H94" s="30"/>
      <c r="I94" s="31"/>
    </row>
    <row r="95" spans="1:9" ht="18.600000000000001" x14ac:dyDescent="0.4">
      <c r="A95" s="74" t="s">
        <v>50</v>
      </c>
      <c r="B95" s="73" t="s">
        <v>51</v>
      </c>
      <c r="C95" s="73"/>
      <c r="D95" s="73"/>
      <c r="E95" s="73"/>
      <c r="F95" s="30"/>
      <c r="G95" s="30"/>
      <c r="H95" s="30"/>
      <c r="I95" s="30"/>
    </row>
    <row r="96" spans="1:9" ht="18.600000000000001" x14ac:dyDescent="0.4">
      <c r="A96" s="74" t="s">
        <v>52</v>
      </c>
      <c r="B96" s="73" t="s">
        <v>53</v>
      </c>
      <c r="C96" s="73"/>
      <c r="D96" s="73"/>
      <c r="E96" s="73"/>
      <c r="F96" s="30"/>
      <c r="G96" s="30"/>
      <c r="H96" s="30"/>
      <c r="I96" s="30"/>
    </row>
    <row r="97" spans="1:9" ht="18.600000000000001" x14ac:dyDescent="0.4">
      <c r="A97" s="74" t="s">
        <v>54</v>
      </c>
      <c r="B97" s="73" t="s">
        <v>55</v>
      </c>
      <c r="C97" s="73"/>
      <c r="D97" s="73"/>
      <c r="E97" s="73"/>
      <c r="F97" s="30"/>
      <c r="G97" s="30"/>
      <c r="H97" s="30"/>
      <c r="I97" s="30"/>
    </row>
    <row r="98" spans="1:9" ht="18.600000000000001" x14ac:dyDescent="0.4">
      <c r="A98" s="258" t="s">
        <v>56</v>
      </c>
      <c r="B98" s="258"/>
      <c r="C98" s="258"/>
      <c r="D98" s="258"/>
      <c r="E98" s="258"/>
      <c r="F98" s="258"/>
      <c r="G98" s="258"/>
      <c r="H98" s="258"/>
      <c r="I98" s="258"/>
    </row>
    <row r="99" spans="1:9" ht="18.600000000000001" x14ac:dyDescent="0.4">
      <c r="A99" s="71" t="s">
        <v>57</v>
      </c>
      <c r="B99" s="71"/>
      <c r="C99" s="71"/>
      <c r="D99" s="71"/>
      <c r="E99" s="71"/>
      <c r="F99" s="71"/>
      <c r="G99" s="71"/>
      <c r="H99" s="71"/>
      <c r="I99" s="71"/>
    </row>
    <row r="100" spans="1:9" ht="18.600000000000001" x14ac:dyDescent="0.4">
      <c r="A100" s="21" t="s">
        <v>58</v>
      </c>
      <c r="B100" s="21"/>
      <c r="C100" s="21"/>
      <c r="D100" s="21"/>
      <c r="E100" s="21"/>
      <c r="F100" s="21"/>
      <c r="G100" s="21"/>
      <c r="H100" s="21"/>
      <c r="I100" s="21"/>
    </row>
  </sheetData>
  <mergeCells count="14">
    <mergeCell ref="A98:I98"/>
    <mergeCell ref="A86:I86"/>
    <mergeCell ref="A87:I87"/>
    <mergeCell ref="A88:I88"/>
    <mergeCell ref="A89:I89"/>
    <mergeCell ref="A90:I90"/>
    <mergeCell ref="A91:I91"/>
    <mergeCell ref="A82:E82"/>
    <mergeCell ref="D83:E83"/>
    <mergeCell ref="D84:E84"/>
    <mergeCell ref="A85:I85"/>
    <mergeCell ref="A1:B5"/>
    <mergeCell ref="C1:C7"/>
    <mergeCell ref="A6:B6"/>
  </mergeCells>
  <pageMargins left="0.7" right="0.7" top="0.75" bottom="0.75" header="0.3" footer="0.3"/>
  <pageSetup paperSize="9" scale="2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A0FF9-0DE4-439B-ADA8-A8E3E840E2BA}">
  <dimension ref="A2:C24"/>
  <sheetViews>
    <sheetView workbookViewId="0">
      <selection activeCell="A2" sqref="A2:XFD22"/>
    </sheetView>
  </sheetViews>
  <sheetFormatPr defaultColWidth="9.109375" defaultRowHeight="15" x14ac:dyDescent="0.35"/>
  <cols>
    <col min="1" max="1" width="9.109375" style="1"/>
    <col min="2" max="2" width="18" style="1" customWidth="1"/>
    <col min="3" max="3" width="35" style="1" customWidth="1"/>
    <col min="4" max="16384" width="9.109375" style="1"/>
  </cols>
  <sheetData>
    <row r="2" spans="1:3" ht="75" customHeight="1" x14ac:dyDescent="0.35">
      <c r="C2" s="2" t="e" vm="1">
        <v>#VALUE!</v>
      </c>
    </row>
    <row r="3" spans="1:3" ht="75" customHeight="1" x14ac:dyDescent="0.35">
      <c r="C3" s="289" t="e" vm="2">
        <v>#VALUE!</v>
      </c>
    </row>
    <row r="4" spans="1:3" ht="75" customHeight="1" x14ac:dyDescent="0.35">
      <c r="C4" s="289"/>
    </row>
    <row r="5" spans="1:3" ht="75" customHeight="1" x14ac:dyDescent="0.35">
      <c r="A5" s="3">
        <v>1</v>
      </c>
      <c r="B5" s="4" t="s">
        <v>0</v>
      </c>
      <c r="C5" s="5" t="e" vm="3">
        <v>#VALUE!</v>
      </c>
    </row>
    <row r="6" spans="1:3" ht="75" customHeight="1" x14ac:dyDescent="0.35">
      <c r="A6" s="3">
        <v>2</v>
      </c>
      <c r="B6" s="4" t="s">
        <v>1</v>
      </c>
      <c r="C6" s="6" t="e" vm="10">
        <v>#VALUE!</v>
      </c>
    </row>
    <row r="7" spans="1:3" ht="75" customHeight="1" x14ac:dyDescent="0.35">
      <c r="A7" s="3">
        <v>3</v>
      </c>
      <c r="B7" s="4" t="s">
        <v>2</v>
      </c>
      <c r="C7" s="7" t="e" vm="7">
        <v>#VALUE!</v>
      </c>
    </row>
    <row r="8" spans="1:3" ht="75" customHeight="1" x14ac:dyDescent="0.35">
      <c r="A8" s="3">
        <v>4</v>
      </c>
      <c r="B8" s="4" t="s">
        <v>3</v>
      </c>
      <c r="C8" s="8" t="e" vm="14">
        <v>#VALUE!</v>
      </c>
    </row>
    <row r="9" spans="1:3" ht="75" customHeight="1" x14ac:dyDescent="0.35">
      <c r="A9" s="3">
        <v>5</v>
      </c>
      <c r="B9" s="4" t="s">
        <v>4</v>
      </c>
      <c r="C9" s="7" t="e" vm="4">
        <v>#VALUE!</v>
      </c>
    </row>
    <row r="10" spans="1:3" ht="75" customHeight="1" x14ac:dyDescent="0.35">
      <c r="A10" s="3">
        <v>6</v>
      </c>
      <c r="B10" s="4" t="s">
        <v>5</v>
      </c>
      <c r="C10" s="7" t="e" vm="6">
        <v>#VALUE!</v>
      </c>
    </row>
    <row r="11" spans="1:3" ht="75" customHeight="1" x14ac:dyDescent="0.35">
      <c r="A11" s="3">
        <v>7</v>
      </c>
      <c r="B11" s="4" t="s">
        <v>6</v>
      </c>
      <c r="C11" s="9" t="e" vm="15">
        <v>#VALUE!</v>
      </c>
    </row>
    <row r="12" spans="1:3" ht="75" customHeight="1" x14ac:dyDescent="0.35">
      <c r="A12" s="3">
        <v>8</v>
      </c>
      <c r="B12" s="4" t="s">
        <v>7</v>
      </c>
      <c r="C12" s="10" t="e" vm="8">
        <v>#VALUE!</v>
      </c>
    </row>
    <row r="13" spans="1:3" ht="75" customHeight="1" x14ac:dyDescent="0.35">
      <c r="A13" s="3">
        <v>9</v>
      </c>
      <c r="B13" s="4" t="s">
        <v>8</v>
      </c>
      <c r="C13" s="7" t="e" vm="16">
        <v>#VALUE!</v>
      </c>
    </row>
    <row r="14" spans="1:3" ht="75" customHeight="1" x14ac:dyDescent="0.35">
      <c r="A14" s="3">
        <v>10</v>
      </c>
      <c r="B14" s="4" t="s">
        <v>9</v>
      </c>
      <c r="C14" s="7" t="e" vm="9">
        <v>#VALUE!</v>
      </c>
    </row>
    <row r="15" spans="1:3" ht="75" customHeight="1" x14ac:dyDescent="0.35">
      <c r="A15" s="3">
        <v>11</v>
      </c>
      <c r="B15" s="4" t="s">
        <v>10</v>
      </c>
      <c r="C15" s="7" t="e" vm="17">
        <v>#VALUE!</v>
      </c>
    </row>
    <row r="16" spans="1:3" ht="75" customHeight="1" x14ac:dyDescent="0.35">
      <c r="A16" s="3">
        <v>12</v>
      </c>
      <c r="B16" s="4" t="s">
        <v>11</v>
      </c>
      <c r="C16" s="11" t="e" vm="18">
        <v>#VALUE!</v>
      </c>
    </row>
    <row r="17" spans="1:3" ht="75" customHeight="1" x14ac:dyDescent="0.35">
      <c r="A17" s="3">
        <v>13</v>
      </c>
      <c r="B17" s="4" t="s">
        <v>12</v>
      </c>
      <c r="C17" s="12" t="e" vm="19">
        <v>#VALUE!</v>
      </c>
    </row>
    <row r="18" spans="1:3" ht="75" customHeight="1" x14ac:dyDescent="0.35">
      <c r="A18" s="3">
        <v>14</v>
      </c>
      <c r="B18" s="13" t="s">
        <v>13</v>
      </c>
      <c r="C18" s="7" t="e" vm="5">
        <v>#VALUE!</v>
      </c>
    </row>
    <row r="19" spans="1:3" ht="75" customHeight="1" x14ac:dyDescent="0.35">
      <c r="A19" s="3">
        <v>15</v>
      </c>
      <c r="B19" s="4" t="s">
        <v>14</v>
      </c>
      <c r="C19" s="14" t="e" vm="11">
        <v>#VALUE!</v>
      </c>
    </row>
    <row r="20" spans="1:3" ht="75" customHeight="1" x14ac:dyDescent="0.35">
      <c r="A20" s="3">
        <v>16</v>
      </c>
      <c r="B20" s="15" t="s">
        <v>15</v>
      </c>
      <c r="C20" s="7" t="e" vm="20">
        <v>#VALUE!</v>
      </c>
    </row>
    <row r="21" spans="1:3" ht="75" customHeight="1" x14ac:dyDescent="0.35">
      <c r="A21" s="3">
        <v>17</v>
      </c>
      <c r="B21" s="4" t="s">
        <v>16</v>
      </c>
      <c r="C21" s="10" t="e" vm="12">
        <v>#VALUE!</v>
      </c>
    </row>
    <row r="22" spans="1:3" ht="75" customHeight="1" x14ac:dyDescent="0.35">
      <c r="A22" s="3">
        <v>18</v>
      </c>
      <c r="B22" s="4" t="s">
        <v>17</v>
      </c>
      <c r="C22" s="10" t="e" vm="13">
        <v>#VALUE!</v>
      </c>
    </row>
    <row r="23" spans="1:3" ht="16.2" x14ac:dyDescent="0.35">
      <c r="C23" s="2"/>
    </row>
    <row r="24" spans="1:3" ht="16.2" x14ac:dyDescent="0.35">
      <c r="C24" s="2"/>
    </row>
  </sheetData>
  <mergeCells count="1">
    <mergeCell ref="C3:C4"/>
  </mergeCells>
  <pageMargins left="0.7" right="0.7" top="0.75" bottom="0.75" header="0.3" footer="0.3"/>
  <pageSetup paperSize="9" fitToWidth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5</vt:i4>
      </vt:variant>
    </vt:vector>
  </HeadingPairs>
  <TitlesOfParts>
    <vt:vector size="5" baseType="lpstr">
      <vt:lpstr>Teine 40</vt:lpstr>
      <vt:lpstr>Teine 41</vt:lpstr>
      <vt:lpstr>Teine 42</vt:lpstr>
      <vt:lpstr>Teine 39</vt:lpstr>
      <vt:lpstr>Pilt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 Karise-Käst</dc:creator>
  <cp:lastModifiedBy>Jane Naptal</cp:lastModifiedBy>
  <cp:lastPrinted>2025-10-01T09:34:31Z</cp:lastPrinted>
  <dcterms:created xsi:type="dcterms:W3CDTF">2025-08-19T17:02:19Z</dcterms:created>
  <dcterms:modified xsi:type="dcterms:W3CDTF">2025-10-09T04:34:42Z</dcterms:modified>
</cp:coreProperties>
</file>